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xim\YandexDisk-sale@ansplav.ru\Alfa\АНСдиск\Прайсы\"/>
    </mc:Choice>
  </mc:AlternateContent>
  <xr:revisionPtr revIDLastSave="0" documentId="13_ncr:1_{9A21521B-330B-4597-BAE6-B177DA94CA09}" xr6:coauthVersionLast="47" xr6:coauthVersionMax="47" xr10:uidLastSave="{00000000-0000-0000-0000-000000000000}"/>
  <bookViews>
    <workbookView xWindow="-120" yWindow="-120" windowWidth="29040" windowHeight="15840" xr2:uid="{A65DC18C-BDBF-4E9F-BC04-473629E269EA}"/>
  </bookViews>
  <sheets>
    <sheet name="Весь металл, наличие" sheetId="1" r:id="rId1"/>
    <sheet name="Цены на пружинную проволоку ТУ" sheetId="2" r:id="rId2"/>
    <sheet name="Цены на пр-ку ГОСТ 18143-72" sheetId="4" r:id="rId3"/>
    <sheet name="Порошки" sheetId="3" r:id="rId4"/>
  </sheets>
  <definedNames>
    <definedName name="_xlnm._FilterDatabase" localSheetId="0" hidden="1">'Весь металл, наличие'!$A$11:$J$130</definedName>
    <definedName name="_xlnm._FilterDatabase" localSheetId="3" hidden="1">Порошки!$A$11:$E$11</definedName>
    <definedName name="_xlnm._FilterDatabase" localSheetId="2" hidden="1">'Цены на пр-ку ГОСТ 18143-72'!$A$11:$I$24</definedName>
    <definedName name="_xlnm._FilterDatabase" localSheetId="1" hidden="1">'Цены на пружинную проволоку ТУ'!$A$11:$K$68</definedName>
    <definedName name="В__МКК__РТ_Техприемка__отмотка_от_1_кг">'Весь металл, наличие'!#REF!</definedName>
    <definedName name="В__отмотка_от_1_кг">'Весь металл, наличие'!#REF!</definedName>
    <definedName name="ВО__МКК__РТ_Техприемка__отмотка_от_1_кг">'Весь металл, наличие'!#REF!</definedName>
    <definedName name="Н__отмотка_от_1_кг">'Весь металл, наличие'!$F$62</definedName>
    <definedName name="_xlnm.Print_Area" localSheetId="3">Порошки!$A$10:$E$60</definedName>
    <definedName name="Проволока" localSheetId="3">#REF!</definedName>
    <definedName name="Проволока" localSheetId="2">#REF!</definedName>
    <definedName name="Проволока" localSheetId="1">#REF!</definedName>
    <definedName name="Проволока">#REF!</definedName>
  </definedName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9" i="2" l="1"/>
  <c r="G49" i="2" s="1"/>
  <c r="H64" i="2"/>
  <c r="G64" i="2" s="1"/>
  <c r="H53" i="2"/>
  <c r="G53" i="2" s="1"/>
  <c r="H50" i="2"/>
  <c r="G50" i="2" s="1"/>
  <c r="E24" i="4"/>
  <c r="E23" i="4"/>
  <c r="F24" i="4"/>
  <c r="E22" i="4"/>
  <c r="F22" i="4"/>
  <c r="H22" i="2"/>
  <c r="G22" i="2" s="1"/>
  <c r="F15" i="4"/>
  <c r="E15" i="4" s="1"/>
  <c r="F14" i="4"/>
  <c r="E14" i="4" s="1"/>
  <c r="H33" i="2"/>
  <c r="G33" i="2" s="1"/>
  <c r="F21" i="4"/>
  <c r="H44" i="2"/>
  <c r="G44" i="2" s="1"/>
  <c r="H18" i="2"/>
  <c r="G18" i="2" s="1"/>
  <c r="H26" i="2" l="1"/>
  <c r="G26" i="2" s="1"/>
  <c r="H23" i="2" l="1"/>
  <c r="G23" i="2" s="1"/>
  <c r="H20" i="2" l="1"/>
  <c r="G20" i="2" s="1"/>
  <c r="H56" i="2" l="1"/>
  <c r="G56" i="2" s="1"/>
  <c r="H36" i="2"/>
  <c r="G36" i="2" s="1"/>
  <c r="H28" i="2" l="1"/>
  <c r="G28" i="2" s="1"/>
  <c r="H34" i="2" l="1"/>
  <c r="G34" i="2" s="1"/>
  <c r="H24" i="2"/>
  <c r="G24" i="2" s="1"/>
  <c r="H32" i="2" l="1"/>
  <c r="G32" i="2" s="1"/>
  <c r="H16" i="2" l="1"/>
  <c r="G16" i="2" s="1"/>
  <c r="H35" i="2"/>
  <c r="G35" i="2" s="1"/>
  <c r="H31" i="2"/>
  <c r="G31" i="2" s="1"/>
  <c r="H52" i="2" l="1"/>
  <c r="G52" i="2" s="1"/>
  <c r="H25" i="2" l="1"/>
  <c r="G25" i="2" s="1"/>
  <c r="H12" i="2"/>
  <c r="G12" i="2" s="1"/>
  <c r="H37" i="2" l="1"/>
  <c r="G37" i="2" s="1"/>
  <c r="H38" i="2"/>
  <c r="G38" i="2" s="1"/>
  <c r="H39" i="2"/>
  <c r="G39" i="2" s="1"/>
  <c r="H40" i="2"/>
  <c r="G40" i="2" s="1"/>
  <c r="H41" i="2"/>
  <c r="G41" i="2" s="1"/>
  <c r="H13" i="2"/>
  <c r="G13" i="2" s="1"/>
  <c r="H42" i="2"/>
  <c r="G42" i="2" s="1"/>
  <c r="H14" i="2"/>
  <c r="G14" i="2" s="1"/>
  <c r="H43" i="2"/>
  <c r="G43" i="2" s="1"/>
  <c r="H15" i="2"/>
  <c r="G15" i="2" s="1"/>
  <c r="H17" i="2"/>
  <c r="G17" i="2" s="1"/>
  <c r="H19" i="2"/>
  <c r="G19" i="2" s="1"/>
  <c r="H21" i="2"/>
  <c r="G21" i="2" s="1"/>
  <c r="H45" i="2"/>
  <c r="G45" i="2" s="1"/>
  <c r="H46" i="2"/>
  <c r="G46" i="2" s="1"/>
  <c r="H47" i="2"/>
  <c r="G47" i="2" s="1"/>
  <c r="H48" i="2"/>
  <c r="G48" i="2" s="1"/>
  <c r="H27" i="2"/>
  <c r="G27" i="2" s="1"/>
  <c r="H29" i="2"/>
  <c r="G29" i="2" s="1"/>
  <c r="H51" i="2"/>
  <c r="G51" i="2" s="1"/>
  <c r="H30" i="2"/>
  <c r="G30" i="2" s="1"/>
  <c r="H54" i="2"/>
  <c r="G54" i="2" s="1"/>
  <c r="H55" i="2"/>
  <c r="G55" i="2" s="1"/>
  <c r="H57" i="2"/>
  <c r="H58" i="2"/>
  <c r="G58" i="2" s="1"/>
  <c r="H59" i="2"/>
  <c r="G59" i="2" s="1"/>
  <c r="H60" i="2"/>
  <c r="G60" i="2" s="1"/>
  <c r="H61" i="2"/>
  <c r="G61" i="2" s="1"/>
  <c r="H62" i="2"/>
  <c r="G62" i="2" s="1"/>
  <c r="H63" i="2"/>
  <c r="G63" i="2" s="1"/>
  <c r="H65" i="2"/>
  <c r="G65" i="2" s="1"/>
  <c r="H66" i="2"/>
  <c r="G66" i="2" s="1"/>
  <c r="H67" i="2"/>
  <c r="G67" i="2" s="1"/>
  <c r="F18" i="4" l="1"/>
  <c r="E18" i="4" s="1"/>
  <c r="F17" i="4"/>
  <c r="E17" i="4" s="1"/>
  <c r="F12" i="4" l="1"/>
  <c r="E12" i="4" s="1"/>
  <c r="F13" i="4"/>
  <c r="E13" i="4" s="1"/>
  <c r="F19" i="4" l="1"/>
  <c r="E19" i="4" s="1"/>
  <c r="F16" i="4"/>
  <c r="E16" i="4" s="1"/>
  <c r="F23" i="4" l="1"/>
  <c r="F20" i="4"/>
  <c r="E20" i="4" s="1"/>
</calcChain>
</file>

<file path=xl/sharedStrings.xml><?xml version="1.0" encoding="utf-8"?>
<sst xmlns="http://schemas.openxmlformats.org/spreadsheetml/2006/main" count="1568" uniqueCount="290">
  <si>
    <t>Марка</t>
  </si>
  <si>
    <t>ГОСТ/ТУ</t>
  </si>
  <si>
    <t>12Х18Н10Т</t>
  </si>
  <si>
    <t>ТУ 3-1002-77</t>
  </si>
  <si>
    <t>AISI 321</t>
  </si>
  <si>
    <t>ГОСТ 18143-72</t>
  </si>
  <si>
    <t>AISI 304</t>
  </si>
  <si>
    <t>20Х13</t>
  </si>
  <si>
    <t>ГОСТ 5494-95</t>
  </si>
  <si>
    <t>ПАМ-3</t>
  </si>
  <si>
    <t>ГОСТ 5593-78</t>
  </si>
  <si>
    <t>ПА-3</t>
  </si>
  <si>
    <t>ПМС-1</t>
  </si>
  <si>
    <t>ПМР</t>
  </si>
  <si>
    <t>ТУ 48-21-282-73</t>
  </si>
  <si>
    <t>БПО</t>
  </si>
  <si>
    <t>ТУ 48-21-5-72</t>
  </si>
  <si>
    <t>БПК</t>
  </si>
  <si>
    <t>ТУ 48-21-721-81</t>
  </si>
  <si>
    <t>Нержавеющий порошок</t>
  </si>
  <si>
    <t>ПР-Х18Н9</t>
  </si>
  <si>
    <t>0,5х400</t>
  </si>
  <si>
    <t>ГОСТ 4986-79</t>
  </si>
  <si>
    <t>0,7х330</t>
  </si>
  <si>
    <t>Лента нержавеющая</t>
  </si>
  <si>
    <t>кг</t>
  </si>
  <si>
    <t>Количество</t>
  </si>
  <si>
    <t>D</t>
  </si>
  <si>
    <t>Ед.изм.</t>
  </si>
  <si>
    <t>Склад</t>
  </si>
  <si>
    <t>Санкт-Петербург</t>
  </si>
  <si>
    <t>Примечание</t>
  </si>
  <si>
    <t>Россия</t>
  </si>
  <si>
    <t>Индия</t>
  </si>
  <si>
    <t>Проволока нержавеющая</t>
  </si>
  <si>
    <t>Алюминиевая пудра</t>
  </si>
  <si>
    <t>Алюминиевый порошок</t>
  </si>
  <si>
    <t>ВО, катушки</t>
  </si>
  <si>
    <t>Китай</t>
  </si>
  <si>
    <t>ПА-2</t>
  </si>
  <si>
    <t>ГОСТ 6058-73</t>
  </si>
  <si>
    <t>Наименование</t>
  </si>
  <si>
    <t>Ф</t>
  </si>
  <si>
    <t>Состояние</t>
  </si>
  <si>
    <t>Доп. инф.</t>
  </si>
  <si>
    <t>ГОСТ / ТУ</t>
  </si>
  <si>
    <t>Проволока нерж. пружинная</t>
  </si>
  <si>
    <t>ВО</t>
  </si>
  <si>
    <t>В</t>
  </si>
  <si>
    <t>В МКК РТ-Техприемка</t>
  </si>
  <si>
    <t>ВО МКК РТ-Техприемка</t>
  </si>
  <si>
    <t>Размер фасовки</t>
  </si>
  <si>
    <t>ПАП-1, ПАП-2</t>
  </si>
  <si>
    <t>500 гр (пласт. тара)</t>
  </si>
  <si>
    <t>1 кг (металл. тара)</t>
  </si>
  <si>
    <t>5 кг (металл. тара)</t>
  </si>
  <si>
    <t>ПА-1-2-3-4</t>
  </si>
  <si>
    <t>от 5 кг</t>
  </si>
  <si>
    <t>от 10 кг</t>
  </si>
  <si>
    <t>Порошок алюминиево-магниевый</t>
  </si>
  <si>
    <t>1 кг</t>
  </si>
  <si>
    <t>10 кг</t>
  </si>
  <si>
    <t>бочка 55 кг</t>
  </si>
  <si>
    <t>Пудра медная</t>
  </si>
  <si>
    <t>100 гр</t>
  </si>
  <si>
    <t>500 гр</t>
  </si>
  <si>
    <t>бочка 80 кг</t>
  </si>
  <si>
    <t>Порошок медный</t>
  </si>
  <si>
    <t>ГОСТ 4960-2009</t>
  </si>
  <si>
    <t>Пудра бронзовая</t>
  </si>
  <si>
    <t>бочка 60 кг</t>
  </si>
  <si>
    <t>Цены на пружинную проволоку ТУ'!R1C1</t>
  </si>
  <si>
    <t>Цены на пр-ку ГОСТ 18143-72'!R1C1</t>
  </si>
  <si>
    <t>Х с МКК и РТ-Техприемкой</t>
  </si>
  <si>
    <t>Порошки!R1C1</t>
  </si>
  <si>
    <t>катушки</t>
  </si>
  <si>
    <t>бухты</t>
  </si>
  <si>
    <t xml:space="preserve"> кг, </t>
  </si>
  <si>
    <t xml:space="preserve"> кг</t>
  </si>
  <si>
    <t>4100 р/кг с НДС</t>
  </si>
  <si>
    <t>1600 р/кг с НДС</t>
  </si>
  <si>
    <t>700 р/кг с НДС</t>
  </si>
  <si>
    <t>мягкая, катушка</t>
  </si>
  <si>
    <t>мягкая, отмотка от 5 кг</t>
  </si>
  <si>
    <t>ТС1, отмотка от 5 кг</t>
  </si>
  <si>
    <t>Цена фасовки, 
руб. с НДС</t>
  </si>
  <si>
    <t>Н</t>
  </si>
  <si>
    <t>Кол-во</t>
  </si>
  <si>
    <t>Количество на складе</t>
  </si>
  <si>
    <t>www.ansplav.ru</t>
  </si>
  <si>
    <t>Цена до 10 кг, 
руб. за кг с НДС</t>
  </si>
  <si>
    <t xml:space="preserve"> sale@ansplav.ru</t>
  </si>
  <si>
    <t>тел. +7(812) 643-73-31</t>
  </si>
  <si>
    <t>WhatsApp/Viber/Telegram +7(911) 005-11-96</t>
  </si>
  <si>
    <t>970 р/кг</t>
  </si>
  <si>
    <t>Россия, АО "БМК"</t>
  </si>
  <si>
    <t>Россия, ОАО "КУЗОЦМ"</t>
  </si>
  <si>
    <t>Страна, производитель</t>
  </si>
  <si>
    <t>Цена от 10 кг, 
руб. за кг с НДС</t>
  </si>
  <si>
    <t>БПП-1</t>
  </si>
  <si>
    <t>ТУ 48-21-150-72</t>
  </si>
  <si>
    <t>ИНН 7810390873; КПП 782001001</t>
  </si>
  <si>
    <t>1050 р/кг</t>
  </si>
  <si>
    <t>980 р/кг</t>
  </si>
  <si>
    <t>780 р/кг с НДС</t>
  </si>
  <si>
    <t>730 р/кг с НДС</t>
  </si>
  <si>
    <t>Х</t>
  </si>
  <si>
    <t>EN 10270-3</t>
  </si>
  <si>
    <t>AISI 302</t>
  </si>
  <si>
    <t xml:space="preserve">вр. сопр. 1950-2243 Н/мм2 </t>
  </si>
  <si>
    <t>ТС2 с МКК и РТ-Техприемкой</t>
  </si>
  <si>
    <t>860 р/кг с НДС</t>
  </si>
  <si>
    <t>Проволока</t>
  </si>
  <si>
    <t>Л63м</t>
  </si>
  <si>
    <t>1630 р/кг с НДС</t>
  </si>
  <si>
    <t>Пудра алюминиевая</t>
  </si>
  <si>
    <t>ПАП-1</t>
  </si>
  <si>
    <t>ПАП-2</t>
  </si>
  <si>
    <t>1100 р/кг</t>
  </si>
  <si>
    <t>фасовка 100 гр</t>
  </si>
  <si>
    <t>500 р/фасовка</t>
  </si>
  <si>
    <t>Труба нержавеющая</t>
  </si>
  <si>
    <t>12х3</t>
  </si>
  <si>
    <t>1100 р/кг с НДС</t>
  </si>
  <si>
    <t>Плита медная</t>
  </si>
  <si>
    <t>М1</t>
  </si>
  <si>
    <t>35х40х600</t>
  </si>
  <si>
    <t>факт размеры 28-34х40х620</t>
  </si>
  <si>
    <t>Пруток титановый</t>
  </si>
  <si>
    <t>ВТ9</t>
  </si>
  <si>
    <t>шт</t>
  </si>
  <si>
    <t>1,4 + 2,5 + 2,5 + 2,5 метра</t>
  </si>
  <si>
    <t>метра</t>
  </si>
  <si>
    <t>700 р/м с НДС</t>
  </si>
  <si>
    <t>от 100 кг</t>
  </si>
  <si>
    <t>700 р/кг</t>
  </si>
  <si>
    <t>барабаны от 18 кг</t>
  </si>
  <si>
    <t xml:space="preserve">вр. сопр. 1695-1895 Н/мм2 </t>
  </si>
  <si>
    <t>ТС-2, отмотка</t>
  </si>
  <si>
    <t>ТС1 с МКК и РТ-Техприемкой</t>
  </si>
  <si>
    <t>Бельгия</t>
  </si>
  <si>
    <t xml:space="preserve">вр. сопр. 1600-1805 Н/мм2 </t>
  </si>
  <si>
    <t xml:space="preserve">вр. сопр. 1600-1840 Н/мм2 </t>
  </si>
  <si>
    <t xml:space="preserve"> 8-11 микрон</t>
  </si>
  <si>
    <t>12-14 микрон</t>
  </si>
  <si>
    <r>
      <t xml:space="preserve">Жми </t>
    </r>
    <r>
      <rPr>
        <b/>
        <u/>
        <sz val="12"/>
        <color rgb="FF7030A0"/>
        <rFont val="Verdana"/>
        <family val="2"/>
        <charset val="204"/>
      </rPr>
      <t>на цены</t>
    </r>
    <r>
      <rPr>
        <b/>
        <sz val="12"/>
        <color rgb="FF7030A0"/>
        <rFont val="Verdana"/>
        <family val="2"/>
      </rPr>
      <t>, они с НДС</t>
    </r>
  </si>
  <si>
    <t>от 0,05 до 1,5</t>
  </si>
  <si>
    <t>цена по запросу</t>
  </si>
  <si>
    <t>0,1 до 2</t>
  </si>
  <si>
    <t>ширина любая, под изготовление, срок 10-13 календарных дней</t>
  </si>
  <si>
    <t>AISI 430</t>
  </si>
  <si>
    <r>
      <rPr>
        <b/>
        <sz val="12"/>
        <color rgb="FFFF0000"/>
        <rFont val="Verdana"/>
        <family val="2"/>
        <charset val="204"/>
      </rPr>
      <t>АО "РТ-Техприемка</t>
    </r>
    <r>
      <rPr>
        <sz val="12"/>
        <color rgb="FFFF0000"/>
        <rFont val="Verdana"/>
        <family val="2"/>
        <charset val="204"/>
      </rPr>
      <t>, ширина любая, под изготовление, срок 2-4 месяца</t>
    </r>
  </si>
  <si>
    <t>В МКК РТ-Техприемка, для АЭС CU и P</t>
  </si>
  <si>
    <t>ВО МКК РТ-Техприемка, для АЭС CU и P</t>
  </si>
  <si>
    <t xml:space="preserve">вр. сопр. 2125-2330 Н/мм2 </t>
  </si>
  <si>
    <t xml:space="preserve">вр. сопр. 1895-2095 Н/мм2 </t>
  </si>
  <si>
    <t xml:space="preserve">вр. сопр. 1840-2035 Н/мм2 </t>
  </si>
  <si>
    <t xml:space="preserve">вр. сопр. 2150-2473 Н/мм2 </t>
  </si>
  <si>
    <t xml:space="preserve">вр. сопр. 1450-1660 Н/мм2 </t>
  </si>
  <si>
    <t xml:space="preserve">вр. сопр. 1995-2190 Н/мм2 </t>
  </si>
  <si>
    <t>Copper 12-14 мкм</t>
  </si>
  <si>
    <t>8-11 мкм / CU 80%, Zn 20 %</t>
  </si>
  <si>
    <t>вр. сопр. 1205-1415 Н/мм2</t>
  </si>
  <si>
    <t xml:space="preserve">вр. сопр. 1415-1620 Н/мм2 </t>
  </si>
  <si>
    <t>Св-08Х25Н13БТЮ</t>
  </si>
  <si>
    <t>ГОСТ 2246-70</t>
  </si>
  <si>
    <t>сертификат есть</t>
  </si>
  <si>
    <t>сертификат есть, катушки 14,8+18,5+18,5 кг, отмотка</t>
  </si>
  <si>
    <t>5000 р/кг БЕЗ НДС</t>
  </si>
  <si>
    <t>12Х25Н16Г7АР</t>
  </si>
  <si>
    <t>ТУ 14-1-997-74</t>
  </si>
  <si>
    <t>ЭИ835, без сертификата</t>
  </si>
  <si>
    <t>Св-02Х15Н65М13В3ТЮ</t>
  </si>
  <si>
    <t>ТУ 14-1-1914-76</t>
  </si>
  <si>
    <t>НМЖМц28-2,5-1,5 / Монель</t>
  </si>
  <si>
    <t>без сертификата, катушки 0,414 + 1,022 + 0,179</t>
  </si>
  <si>
    <t>Микрошарики / дробь стальная литая улучшеная ДСЛУ</t>
  </si>
  <si>
    <t>ГОСТ 11964-81</t>
  </si>
  <si>
    <t>без сертификата</t>
  </si>
  <si>
    <t xml:space="preserve">AISI 321 </t>
  </si>
  <si>
    <t>1х400</t>
  </si>
  <si>
    <t>до 10 кг 1500 р/кг с НДС, от 10 кг 1200 р/кг с НДС</t>
  </si>
  <si>
    <t>до 10 кг - 3500 р/кг с НДС, от 10 кг - 2500 р/кг с НДС</t>
  </si>
  <si>
    <t>0,1х100, темная</t>
  </si>
  <si>
    <t>0,2х100, темная</t>
  </si>
  <si>
    <t>0,3х200, темная</t>
  </si>
  <si>
    <t>AISI 316</t>
  </si>
  <si>
    <t xml:space="preserve">вр. сопр. 1670-1870 Н/мм2 </t>
  </si>
  <si>
    <r>
      <t xml:space="preserve">Где </t>
    </r>
    <r>
      <rPr>
        <b/>
        <u/>
        <sz val="14"/>
        <color rgb="FF4472C4"/>
        <rFont val="Verdana"/>
        <family val="2"/>
        <charset val="204"/>
      </rPr>
      <t>подчеркнуто</t>
    </r>
    <r>
      <rPr>
        <b/>
        <sz val="14"/>
        <color rgb="FF4472C4"/>
        <rFont val="Verdana"/>
        <family val="2"/>
        <charset val="204"/>
      </rPr>
      <t xml:space="preserve"> - там фото металла</t>
    </r>
  </si>
  <si>
    <t>1200 р/кг с НДС</t>
  </si>
  <si>
    <r>
      <rPr>
        <u/>
        <sz val="12"/>
        <rFont val="Verdana"/>
        <family val="2"/>
        <charset val="204"/>
      </rPr>
      <t xml:space="preserve">Х, МКК, РТ-Техприемка, катушки от 2 кг, 50 кг </t>
    </r>
    <r>
      <rPr>
        <u/>
        <sz val="12"/>
        <color theme="4"/>
        <rFont val="Verdana"/>
        <family val="2"/>
        <charset val="204"/>
      </rPr>
      <t>для АЭС с ограничением по Фосфору и Меди</t>
    </r>
    <r>
      <rPr>
        <u/>
        <sz val="12"/>
        <color theme="10"/>
        <rFont val="Verdana"/>
        <family val="2"/>
        <charset val="204"/>
      </rPr>
      <t xml:space="preserve"> + 73 кг с Ni 9,22% (подпадает и под марку 12Х18Н9Т)</t>
    </r>
  </si>
  <si>
    <r>
      <t xml:space="preserve">ТС-1, МКК, РТ-Техприемка, катушки от 3 кг, 50 кг </t>
    </r>
    <r>
      <rPr>
        <u/>
        <sz val="12"/>
        <color theme="4"/>
        <rFont val="Verdana"/>
        <family val="2"/>
        <charset val="204"/>
      </rPr>
      <t>для АЭС с ограничением по Фосфору и Меди</t>
    </r>
    <r>
      <rPr>
        <u/>
        <sz val="12"/>
        <rFont val="Verdana"/>
        <family val="2"/>
        <charset val="204"/>
      </rPr>
      <t xml:space="preserve"> + 100 кг с Ni 9,08% (подпадает и под марку 12Х18Н9Т)</t>
    </r>
  </si>
  <si>
    <r>
      <rPr>
        <sz val="12"/>
        <rFont val="Verdana"/>
        <family val="2"/>
        <charset val="204"/>
      </rPr>
      <t xml:space="preserve">ТС-1, МКК, РТ-Техприемка, </t>
    </r>
    <r>
      <rPr>
        <sz val="12"/>
        <color theme="4"/>
        <rFont val="Verdana"/>
        <family val="2"/>
        <charset val="204"/>
      </rPr>
      <t>для АЭС с ограничением по Фосфору и Меди + Ni 9,17% (подпадает и под марку 12Х18Н9Т)</t>
    </r>
  </si>
  <si>
    <t>ТС-1, МКК, РТ-Техприемка + Ni 9,18 % (подпадает и под марку 12Х18Н9Т)</t>
  </si>
  <si>
    <t>вр. сопр. 1300-1500 Н/мм2</t>
  </si>
  <si>
    <t>вр. сопр. 1295-1515 Н/мм2</t>
  </si>
  <si>
    <t>1800 /от 50 кг 1600</t>
  </si>
  <si>
    <t>1700 / от 50 кг 1500</t>
  </si>
  <si>
    <t>1600 / от 50 кг 1400</t>
  </si>
  <si>
    <t>Цена от 10 кг за кг с НДС</t>
  </si>
  <si>
    <t>вр. сопр. 1800-1990 Н/мм2</t>
  </si>
  <si>
    <t>Лист медный</t>
  </si>
  <si>
    <t>М1т</t>
  </si>
  <si>
    <t>ГОСТ 1173-2006</t>
  </si>
  <si>
    <t>1х600х1500</t>
  </si>
  <si>
    <t>Отрезаем по ширине от 100 мм (например 600х100, 600х300)</t>
  </si>
  <si>
    <t>2400 р/кг с НДС</t>
  </si>
  <si>
    <t>М1м</t>
  </si>
  <si>
    <t>0,5х600х1500</t>
  </si>
  <si>
    <t>ММ</t>
  </si>
  <si>
    <t>ТУ 16-705.492-2005</t>
  </si>
  <si>
    <t>4200 р/кг с НДС, отмотка от 0,5 кг</t>
  </si>
  <si>
    <t>Проволока медная</t>
  </si>
  <si>
    <t xml:space="preserve">вр. сопр. 1930-2126 Н/мм2 </t>
  </si>
  <si>
    <t>Фольга алюминиевая</t>
  </si>
  <si>
    <t>А5м</t>
  </si>
  <si>
    <t>ГОСТ 618-2014</t>
  </si>
  <si>
    <t>0,05х500</t>
  </si>
  <si>
    <t>2 рулона 4,5 и 5 кг</t>
  </si>
  <si>
    <t>1,5х200, темная</t>
  </si>
  <si>
    <t xml:space="preserve">вр. сопр. 1725-1915 Н/мм2 </t>
  </si>
  <si>
    <t>ТС1, РТ-Техприемка, отмотка от 5 кг</t>
  </si>
  <si>
    <t>15000 р/кг БЕЗ НДС</t>
  </si>
  <si>
    <t>20 000 руб/кг без НДС</t>
  </si>
  <si>
    <t>100 кг</t>
  </si>
  <si>
    <t xml:space="preserve">вр. сопр. 1450-1668 Н/мм2 </t>
  </si>
  <si>
    <t>1601 / от 50 кг 1400</t>
  </si>
  <si>
    <r>
      <rPr>
        <sz val="12"/>
        <rFont val="Verdana"/>
        <family val="2"/>
        <charset val="204"/>
      </rPr>
      <t xml:space="preserve">ТС-1, МКК, РТ-Техприемка, </t>
    </r>
    <r>
      <rPr>
        <sz val="12"/>
        <color theme="4"/>
        <rFont val="Verdana"/>
        <family val="2"/>
        <charset val="204"/>
      </rPr>
      <t>для АЭС с ограничением по Фосфору и Меди</t>
    </r>
  </si>
  <si>
    <t>1100 р/кг с НДC</t>
  </si>
  <si>
    <t>100 кг ожидаем в начале марта</t>
  </si>
  <si>
    <t>ТС1, РТ-Техприемка</t>
  </si>
  <si>
    <t>Паста алюминиевая</t>
  </si>
  <si>
    <t>13 мкм</t>
  </si>
  <si>
    <t>Алюминиевая паста</t>
  </si>
  <si>
    <t>0,5 кг</t>
  </si>
  <si>
    <t>1,5х410</t>
  </si>
  <si>
    <t>1,5х400</t>
  </si>
  <si>
    <t>1х200, темная</t>
  </si>
  <si>
    <t>Отматываем проволоку и ленту от 3 кг</t>
  </si>
  <si>
    <t>вр. сопр. 1825-2020 Н/мм2</t>
  </si>
  <si>
    <t>вр. сопр. 1800-2070 Н/мм2</t>
  </si>
  <si>
    <t>отмотка от 3 кг, временное сопротивление 2150-2473  Н/мм2</t>
  </si>
  <si>
    <t>отмотка от 3 кг, временное сопротивление 2125-2330  Н/мм2</t>
  </si>
  <si>
    <t>отмотка от 3 кг, временное сопротивление 2070-2275 Н/мм2</t>
  </si>
  <si>
    <t>отмотка от 3 кг, временное сопротивление 2015-2220 Н/мм2</t>
  </si>
  <si>
    <t>отмотка от 3 кг, временное сопротивление 1995-2190 Н/мм2</t>
  </si>
  <si>
    <t>отмотка от 3 кг, временное сопротивление 1945-2135 Н/мм2</t>
  </si>
  <si>
    <t>отмотка от 3 кг, временное сопротивление 1930-2126 Н/мм2</t>
  </si>
  <si>
    <t>отмотка от 3 кг, временное сопротивление 1895-2095  Н/мм2</t>
  </si>
  <si>
    <t>отмотка от 3 кг, временное сопротивление 1875-2070  Н/мм2</t>
  </si>
  <si>
    <t>отмотка от 3 кг, временное сопротивление 1780 - 1965 Н/мм2</t>
  </si>
  <si>
    <t>отмотка от 3 кг, временное сопротивление 1825-2020 Н/мм2</t>
  </si>
  <si>
    <t>отмотка от 3 кг, временное сопротивление 1800-1990 Н/мм2</t>
  </si>
  <si>
    <t>отмотка от 3 кг, временное сопротивление 1800-2070 Н/мм2</t>
  </si>
  <si>
    <t>отмотка от 3 кг, временное сопротивление 1780-1965 Н/мм2</t>
  </si>
  <si>
    <t>отмотка от 3 кг, временное сопротивление 1725-1915 Н/мм2</t>
  </si>
  <si>
    <t xml:space="preserve">отмотка от 3 кг, временное сопротивление  1695-1895 Н/мм2 </t>
  </si>
  <si>
    <t xml:space="preserve">отмотка от 3 кг, временное сопротивление  1670-1870 Н/мм2 </t>
  </si>
  <si>
    <t xml:space="preserve">отмотка от 3 кг, временное сопротивление  1600-1805 Н/мм2 </t>
  </si>
  <si>
    <t xml:space="preserve">отмотка от 3 кг, временное сопротивление  1600-1840 Н/мм2 </t>
  </si>
  <si>
    <t xml:space="preserve">отмотка от 3 кг, временное сопротивление  1450-1660 Н/мм2 </t>
  </si>
  <si>
    <t>отмотка от 3 кг, временное сопротивление  1415-1620 Н/мм2</t>
  </si>
  <si>
    <t>отмотка от 3 кг, временное сопротивление  1450-1668 Н/мм2</t>
  </si>
  <si>
    <t>отмотка от 3 кг, временное сопротивление  1295-1515 Н/мм2</t>
  </si>
  <si>
    <t>отмотка от 3 кг, временное сопротивление 1205-1415 Н/мм2</t>
  </si>
  <si>
    <t>отмотка от 3 кг, временное сопротивление 1300-1500 Н/мм2</t>
  </si>
  <si>
    <t>ВО, катушки, отмотка от 3 кг</t>
  </si>
  <si>
    <t>ВО, бухты, отмотка от 3 кг</t>
  </si>
  <si>
    <t>В, МКК, РТ-Техприемка, бухты, отмотка от 3 кг</t>
  </si>
  <si>
    <t>В, отмотка от 3 кг, бухты</t>
  </si>
  <si>
    <t>В, МКК, РТ-Техприемка, для АЭС с ограничением по Фосфору и Меди, бухты, отмотка от 3 кг</t>
  </si>
  <si>
    <t>В, МКК, РТ-Техприемка, для АЭС с ограничением по Фосфору и Меди, отмотка от 3 кг</t>
  </si>
  <si>
    <t>В, МКК, РТ-Техприемка, отмотка от 3 кг</t>
  </si>
  <si>
    <t>В, отмотка от 3 кг</t>
  </si>
  <si>
    <t>ВО, отмотка от 3 кг</t>
  </si>
  <si>
    <t>ВО, МКК, РТ-Техприемка, отмотка от 3 кг</t>
  </si>
  <si>
    <t>ВО, МКК, РТ-Техприемка, для АЭС с ограничением по Фосфору и Меди, отмотка от 3 кг</t>
  </si>
  <si>
    <t>Н, отмотка от 3 кг</t>
  </si>
  <si>
    <t>ТС2, МКК, РТ-Техприемка + Ni 9,1% (подпадает и под марку 12Х18Н9Т), отмотка от 3 кг</t>
  </si>
  <si>
    <t>Х, МКК, РТ-Техприемка + Ni 9,25% (подпадает и под марку 12Х18Н9Т), отмотка от 3 кг</t>
  </si>
  <si>
    <t>4200 р/кг с НДС, отмотка от 3 кг</t>
  </si>
  <si>
    <t>отмотка от 3 кг, Н-ПТ, АО "РТ-Техприемка", с МКК, для АЭС с ограничением по Фосфору и Меди</t>
  </si>
  <si>
    <t>отмотка от 3 кг, мягкая, 2В</t>
  </si>
  <si>
    <t>отмотка от 3 кг, М-ПТ-НО-3А</t>
  </si>
  <si>
    <t>отмотка от 3 кг, Н-НТ, АО "РТ-Техприемка", с МКК, для АЭС с ограничением по Фосфору и Меди</t>
  </si>
  <si>
    <t>отмотка от 3 кг, М, 2В</t>
  </si>
  <si>
    <t>отмотка от 3 кг, М-НТ-НО-3В</t>
  </si>
  <si>
    <t>Актуально на апрель 2024 г.</t>
  </si>
  <si>
    <t>Отматываем проволоку от 3 кг</t>
  </si>
  <si>
    <t>ООО "АНсплав"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</si>
</sst>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4"/>
      <color theme="1"/>
      <name val="Verdana"/>
      <family val="2"/>
    </font>
    <font>
      <sz val="8"/>
      <color theme="1"/>
      <name val="Verdana"/>
      <family val="2"/>
      <charset val="204"/>
    </font>
    <font>
      <b/>
      <sz val="12"/>
      <color rgb="FF333333"/>
      <name val="Verdana"/>
      <family val="2"/>
    </font>
    <font>
      <sz val="12"/>
      <color theme="1"/>
      <name val="Calibri"/>
      <family val="2"/>
      <scheme val="minor"/>
    </font>
    <font>
      <sz val="12"/>
      <color theme="1"/>
      <name val="Verdana"/>
      <family val="2"/>
    </font>
    <font>
      <sz val="12"/>
      <color theme="1"/>
      <name val="Verdana"/>
      <family val="2"/>
      <charset val="204"/>
    </font>
    <font>
      <sz val="12"/>
      <color rgb="FFFF0000"/>
      <name val="Verdana"/>
      <family val="2"/>
    </font>
    <font>
      <b/>
      <sz val="12"/>
      <color rgb="FFFF0000"/>
      <name val="Verdana"/>
      <family val="2"/>
    </font>
    <font>
      <sz val="11"/>
      <color rgb="FFFF0000"/>
      <name val="Calibri"/>
      <family val="2"/>
      <scheme val="minor"/>
    </font>
    <font>
      <sz val="11"/>
      <color theme="1"/>
      <name val="Verdana"/>
      <family val="2"/>
    </font>
    <font>
      <sz val="11"/>
      <color theme="1"/>
      <name val="Verdana"/>
      <family val="2"/>
      <charset val="204"/>
    </font>
    <font>
      <sz val="14"/>
      <color theme="1"/>
      <name val="Verdana"/>
      <family val="2"/>
      <charset val="204"/>
    </font>
    <font>
      <u/>
      <sz val="14"/>
      <color theme="10"/>
      <name val="Verdana"/>
      <family val="2"/>
      <charset val="204"/>
    </font>
    <font>
      <b/>
      <sz val="12"/>
      <color theme="1"/>
      <name val="Verdana"/>
      <family val="2"/>
      <charset val="204"/>
    </font>
    <font>
      <u/>
      <sz val="12"/>
      <color theme="10"/>
      <name val="Verdana"/>
      <family val="2"/>
      <charset val="204"/>
    </font>
    <font>
      <sz val="12"/>
      <name val="Verdana"/>
      <family val="2"/>
      <charset val="204"/>
    </font>
    <font>
      <b/>
      <sz val="12"/>
      <name val="Verdana"/>
      <family val="2"/>
      <charset val="204"/>
    </font>
    <font>
      <sz val="12"/>
      <color rgb="FFFF0000"/>
      <name val="Verdana"/>
      <family val="2"/>
      <charset val="204"/>
    </font>
    <font>
      <b/>
      <sz val="14"/>
      <color theme="1"/>
      <name val="Verdana"/>
      <family val="2"/>
      <charset val="204"/>
    </font>
    <font>
      <b/>
      <sz val="8"/>
      <color theme="1"/>
      <name val="Verdana"/>
      <family val="2"/>
      <charset val="204"/>
    </font>
    <font>
      <b/>
      <sz val="12"/>
      <color rgb="FF333333"/>
      <name val="Verdana"/>
      <family val="2"/>
      <charset val="204"/>
    </font>
    <font>
      <b/>
      <sz val="12"/>
      <color rgb="FF000000"/>
      <name val="Verdana"/>
      <family val="2"/>
      <charset val="204"/>
    </font>
    <font>
      <b/>
      <sz val="12"/>
      <color rgb="FFFF0000"/>
      <name val="Verdana"/>
      <family val="2"/>
      <charset val="204"/>
    </font>
    <font>
      <sz val="12"/>
      <name val="Verdana"/>
      <family val="2"/>
    </font>
    <font>
      <b/>
      <sz val="12"/>
      <color rgb="FF7030A0"/>
      <name val="Verdana"/>
      <family val="2"/>
    </font>
    <font>
      <sz val="12"/>
      <color rgb="FF333333"/>
      <name val="Verdana"/>
      <family val="2"/>
      <charset val="204"/>
    </font>
    <font>
      <b/>
      <sz val="12"/>
      <color theme="4"/>
      <name val="Verdana"/>
      <family val="2"/>
      <charset val="204"/>
    </font>
    <font>
      <b/>
      <u/>
      <sz val="12"/>
      <color rgb="FF7030A0"/>
      <name val="Verdana"/>
      <family val="2"/>
      <charset val="204"/>
    </font>
    <font>
      <u/>
      <sz val="12"/>
      <name val="Verdana"/>
      <family val="2"/>
      <charset val="204"/>
    </font>
    <font>
      <sz val="12"/>
      <color theme="4"/>
      <name val="Verdana"/>
      <family val="2"/>
      <charset val="204"/>
    </font>
    <font>
      <u/>
      <sz val="12"/>
      <color theme="4"/>
      <name val="Verdana"/>
      <family val="2"/>
      <charset val="204"/>
    </font>
    <font>
      <b/>
      <u/>
      <sz val="12"/>
      <color theme="10"/>
      <name val="Verdana"/>
      <family val="2"/>
      <charset val="204"/>
    </font>
    <font>
      <b/>
      <u/>
      <sz val="12"/>
      <color theme="4"/>
      <name val="Verdana"/>
      <family val="2"/>
      <charset val="204"/>
    </font>
    <font>
      <sz val="12"/>
      <color theme="4"/>
      <name val="Verdana"/>
      <family val="2"/>
    </font>
    <font>
      <b/>
      <sz val="12"/>
      <color theme="4"/>
      <name val="Verdana"/>
      <family val="2"/>
    </font>
    <font>
      <b/>
      <sz val="12"/>
      <color rgb="FF4472C4"/>
      <name val="Verdana"/>
      <family val="2"/>
      <charset val="204"/>
    </font>
    <font>
      <sz val="12"/>
      <color rgb="FF4472C4"/>
      <name val="Verdana"/>
      <family val="2"/>
    </font>
    <font>
      <sz val="12"/>
      <color rgb="FF4472C4"/>
      <name val="Verdana"/>
      <family val="2"/>
      <charset val="204"/>
    </font>
    <font>
      <sz val="18"/>
      <color theme="1"/>
      <name val="Verdana"/>
      <family val="2"/>
      <charset val="204"/>
    </font>
    <font>
      <b/>
      <sz val="14"/>
      <color theme="1"/>
      <name val="Calibri"/>
      <family val="2"/>
      <charset val="204"/>
      <scheme val="minor"/>
    </font>
    <font>
      <b/>
      <sz val="14"/>
      <color theme="4"/>
      <name val="Verdana"/>
      <family val="2"/>
      <charset val="204"/>
    </font>
    <font>
      <b/>
      <sz val="14"/>
      <color rgb="FF4472C4"/>
      <name val="Verdana"/>
      <family val="2"/>
      <charset val="204"/>
    </font>
    <font>
      <b/>
      <sz val="18"/>
      <color theme="5"/>
      <name val="Verdana"/>
      <family val="2"/>
      <charset val="204"/>
    </font>
    <font>
      <b/>
      <u/>
      <sz val="14"/>
      <color rgb="FF4472C4"/>
      <name val="Verdana"/>
      <family val="2"/>
      <charset val="204"/>
    </font>
    <font>
      <b/>
      <sz val="11"/>
      <color theme="1"/>
      <name val="Verdana"/>
      <family val="2"/>
      <charset val="204"/>
    </font>
    <font>
      <b/>
      <sz val="12"/>
      <color theme="10"/>
      <name val="Verdana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0" fontId="5" fillId="0" borderId="0"/>
    <xf numFmtId="0" fontId="1" fillId="0" borderId="0"/>
  </cellStyleXfs>
  <cellXfs count="200">
    <xf numFmtId="0" fontId="0" fillId="0" borderId="0" xfId="0"/>
    <xf numFmtId="0" fontId="1" fillId="0" borderId="0" xfId="0" applyFont="1" applyAlignment="1">
      <alignment horizontal="left" wrapText="1"/>
    </xf>
    <xf numFmtId="0" fontId="0" fillId="0" borderId="0" xfId="0" applyAlignment="1">
      <alignment vertical="center"/>
    </xf>
    <xf numFmtId="0" fontId="8" fillId="3" borderId="2" xfId="2" applyFont="1" applyFill="1" applyBorder="1" applyAlignment="1">
      <alignment horizontal="center" vertical="center" wrapText="1"/>
    </xf>
    <xf numFmtId="0" fontId="8" fillId="3" borderId="3" xfId="2" applyFont="1" applyFill="1" applyBorder="1" applyAlignment="1">
      <alignment horizontal="center" vertical="center" wrapText="1"/>
    </xf>
    <xf numFmtId="0" fontId="9" fillId="0" borderId="0" xfId="2" applyFont="1" applyAlignment="1">
      <alignment horizontal="center"/>
    </xf>
    <xf numFmtId="0" fontId="10" fillId="0" borderId="4" xfId="2" applyFont="1" applyBorder="1" applyAlignment="1">
      <alignment horizontal="center" vertical="center"/>
    </xf>
    <xf numFmtId="0" fontId="10" fillId="0" borderId="1" xfId="2" applyFont="1" applyBorder="1" applyAlignment="1">
      <alignment horizontal="center" vertical="center" wrapText="1"/>
    </xf>
    <xf numFmtId="3" fontId="10" fillId="0" borderId="1" xfId="2" applyNumberFormat="1" applyFont="1" applyBorder="1" applyAlignment="1">
      <alignment horizontal="center" vertical="center" wrapText="1"/>
    </xf>
    <xf numFmtId="1" fontId="9" fillId="0" borderId="0" xfId="2" applyNumberFormat="1" applyFont="1"/>
    <xf numFmtId="0" fontId="9" fillId="0" borderId="0" xfId="2" applyFont="1"/>
    <xf numFmtId="0" fontId="11" fillId="0" borderId="1" xfId="2" applyFont="1" applyBorder="1" applyAlignment="1">
      <alignment horizontal="center" vertical="center" wrapText="1"/>
    </xf>
    <xf numFmtId="0" fontId="9" fillId="0" borderId="0" xfId="2" applyFont="1" applyAlignment="1">
      <alignment vertical="center"/>
    </xf>
    <xf numFmtId="0" fontId="10" fillId="0" borderId="1" xfId="2" applyFont="1" applyBorder="1" applyAlignment="1">
      <alignment horizontal="center" vertical="center"/>
    </xf>
    <xf numFmtId="0" fontId="10" fillId="0" borderId="0" xfId="2" applyFont="1" applyAlignment="1">
      <alignment horizontal="left"/>
    </xf>
    <xf numFmtId="0" fontId="10" fillId="0" borderId="0" xfId="2" applyFont="1" applyAlignment="1">
      <alignment horizontal="center" wrapText="1"/>
    </xf>
    <xf numFmtId="0" fontId="10" fillId="0" borderId="0" xfId="2" applyFont="1" applyAlignment="1">
      <alignment horizontal="center"/>
    </xf>
    <xf numFmtId="0" fontId="10" fillId="0" borderId="0" xfId="2" applyFont="1"/>
    <xf numFmtId="1" fontId="5" fillId="0" borderId="0" xfId="2" applyNumberFormat="1"/>
    <xf numFmtId="0" fontId="5" fillId="0" borderId="0" xfId="2"/>
    <xf numFmtId="0" fontId="5" fillId="0" borderId="0" xfId="2" applyAlignment="1">
      <alignment horizontal="left"/>
    </xf>
    <xf numFmtId="0" fontId="5" fillId="0" borderId="0" xfId="2" applyAlignment="1">
      <alignment horizontal="center" wrapText="1"/>
    </xf>
    <xf numFmtId="0" fontId="5" fillId="0" borderId="0" xfId="2" applyAlignment="1">
      <alignment horizontal="center"/>
    </xf>
    <xf numFmtId="0" fontId="10" fillId="0" borderId="4" xfId="2" applyFont="1" applyBorder="1" applyAlignment="1">
      <alignment horizontal="center" vertical="center" wrapText="1"/>
    </xf>
    <xf numFmtId="0" fontId="10" fillId="0" borderId="6" xfId="2" applyFont="1" applyBorder="1" applyAlignment="1">
      <alignment horizontal="center" vertical="center" wrapText="1"/>
    </xf>
    <xf numFmtId="0" fontId="10" fillId="0" borderId="5" xfId="2" applyFont="1" applyBorder="1" applyAlignment="1">
      <alignment horizontal="center" vertical="center" wrapText="1"/>
    </xf>
    <xf numFmtId="0" fontId="11" fillId="0" borderId="4" xfId="2" applyFont="1" applyBorder="1" applyAlignment="1">
      <alignment horizontal="center" vertical="center" wrapText="1"/>
    </xf>
    <xf numFmtId="0" fontId="11" fillId="0" borderId="6" xfId="2" applyFont="1" applyBorder="1" applyAlignment="1">
      <alignment horizontal="center" vertical="center" wrapText="1"/>
    </xf>
    <xf numFmtId="0" fontId="11" fillId="0" borderId="5" xfId="2" applyFont="1" applyBorder="1" applyAlignment="1">
      <alignment horizontal="center" vertical="center" wrapText="1"/>
    </xf>
    <xf numFmtId="0" fontId="11" fillId="0" borderId="7" xfId="2" applyFont="1" applyBorder="1" applyAlignment="1">
      <alignment horizontal="center" vertical="center" wrapText="1"/>
    </xf>
    <xf numFmtId="0" fontId="11" fillId="0" borderId="8" xfId="2" applyFont="1" applyBorder="1" applyAlignment="1">
      <alignment horizontal="center" vertical="center" wrapText="1"/>
    </xf>
    <xf numFmtId="0" fontId="11" fillId="0" borderId="9" xfId="2" applyFont="1" applyBorder="1" applyAlignment="1">
      <alignment horizontal="center" vertical="center" wrapText="1"/>
    </xf>
    <xf numFmtId="0" fontId="11" fillId="0" borderId="10" xfId="2" applyFont="1" applyBorder="1" applyAlignment="1">
      <alignment horizontal="center" vertical="center" wrapText="1"/>
    </xf>
    <xf numFmtId="0" fontId="11" fillId="0" borderId="11" xfId="2" applyFont="1" applyBorder="1" applyAlignment="1">
      <alignment horizontal="center" vertical="center" wrapText="1"/>
    </xf>
    <xf numFmtId="0" fontId="10" fillId="0" borderId="0" xfId="2" applyFont="1" applyAlignment="1">
      <alignment horizontal="center" vertical="center" wrapText="1"/>
    </xf>
    <xf numFmtId="0" fontId="9" fillId="0" borderId="0" xfId="2" applyFont="1" applyAlignment="1">
      <alignment horizontal="left"/>
    </xf>
    <xf numFmtId="0" fontId="9" fillId="0" borderId="0" xfId="2" applyFont="1" applyAlignment="1">
      <alignment horizontal="center" wrapText="1"/>
    </xf>
    <xf numFmtId="1" fontId="10" fillId="0" borderId="1" xfId="2" applyNumberFormat="1" applyFont="1" applyBorder="1" applyAlignment="1">
      <alignment horizontal="center" vertical="center" wrapText="1"/>
    </xf>
    <xf numFmtId="0" fontId="13" fillId="3" borderId="3" xfId="2" applyFont="1" applyFill="1" applyBorder="1" applyAlignment="1">
      <alignment horizontal="center" vertical="center" wrapText="1"/>
    </xf>
    <xf numFmtId="0" fontId="12" fillId="0" borderId="1" xfId="2" applyFont="1" applyBorder="1" applyAlignment="1">
      <alignment horizontal="center" vertical="center" wrapText="1"/>
    </xf>
    <xf numFmtId="0" fontId="12" fillId="0" borderId="0" xfId="2" applyFont="1" applyAlignment="1">
      <alignment horizontal="center"/>
    </xf>
    <xf numFmtId="0" fontId="14" fillId="0" borderId="0" xfId="2" applyFont="1" applyAlignment="1">
      <alignment horizontal="center"/>
    </xf>
    <xf numFmtId="0" fontId="10" fillId="0" borderId="0" xfId="2" applyFont="1" applyAlignment="1">
      <alignment horizontal="center" vertical="center"/>
    </xf>
    <xf numFmtId="0" fontId="5" fillId="0" borderId="0" xfId="2" applyAlignment="1">
      <alignment horizontal="center" vertical="center"/>
    </xf>
    <xf numFmtId="0" fontId="10" fillId="0" borderId="8" xfId="2" applyFont="1" applyBorder="1" applyAlignment="1">
      <alignment horizontal="center" vertical="center"/>
    </xf>
    <xf numFmtId="0" fontId="10" fillId="0" borderId="9" xfId="2" applyFont="1" applyBorder="1" applyAlignment="1">
      <alignment horizontal="center" vertical="center" wrapText="1"/>
    </xf>
    <xf numFmtId="0" fontId="10" fillId="0" borderId="9" xfId="2" applyFont="1" applyBorder="1" applyAlignment="1">
      <alignment horizontal="center" vertical="center"/>
    </xf>
    <xf numFmtId="0" fontId="12" fillId="0" borderId="9" xfId="2" applyFont="1" applyBorder="1" applyAlignment="1">
      <alignment horizontal="center" vertical="center" wrapText="1"/>
    </xf>
    <xf numFmtId="3" fontId="10" fillId="0" borderId="9" xfId="2" applyNumberFormat="1" applyFont="1" applyBorder="1" applyAlignment="1">
      <alignment horizontal="center" vertical="center" wrapText="1"/>
    </xf>
    <xf numFmtId="0" fontId="7" fillId="2" borderId="0" xfId="0" applyFont="1" applyFill="1" applyAlignment="1">
      <alignment horizontal="left"/>
    </xf>
    <xf numFmtId="0" fontId="7" fillId="2" borderId="0" xfId="0" applyFont="1" applyFill="1" applyAlignment="1">
      <alignment horizontal="center" wrapText="1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 applyAlignment="1">
      <alignment horizontal="right" vertical="center"/>
    </xf>
    <xf numFmtId="0" fontId="15" fillId="2" borderId="0" xfId="0" applyFont="1" applyFill="1" applyAlignment="1">
      <alignment vertical="center"/>
    </xf>
    <xf numFmtId="0" fontId="16" fillId="2" borderId="0" xfId="0" applyFont="1" applyFill="1" applyAlignment="1">
      <alignment horizontal="center"/>
    </xf>
    <xf numFmtId="0" fontId="18" fillId="2" borderId="0" xfId="1" applyFont="1" applyFill="1" applyAlignment="1">
      <alignment horizontal="right" vertical="center"/>
    </xf>
    <xf numFmtId="0" fontId="18" fillId="2" borderId="0" xfId="1" applyFont="1" applyFill="1" applyAlignment="1">
      <alignment vertical="center"/>
    </xf>
    <xf numFmtId="0" fontId="11" fillId="0" borderId="0" xfId="0" applyFont="1"/>
    <xf numFmtId="0" fontId="11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/>
    </xf>
    <xf numFmtId="0" fontId="10" fillId="0" borderId="8" xfId="2" applyFont="1" applyBorder="1" applyAlignment="1">
      <alignment horizontal="center" vertical="center" wrapText="1"/>
    </xf>
    <xf numFmtId="1" fontId="10" fillId="0" borderId="9" xfId="2" applyNumberFormat="1" applyFont="1" applyBorder="1" applyAlignment="1">
      <alignment horizontal="center" vertical="center" wrapText="1"/>
    </xf>
    <xf numFmtId="0" fontId="8" fillId="3" borderId="12" xfId="2" applyFont="1" applyFill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/>
    </xf>
    <xf numFmtId="0" fontId="25" fillId="2" borderId="0" xfId="0" applyFont="1" applyFill="1" applyAlignment="1">
      <alignment horizontal="center"/>
    </xf>
    <xf numFmtId="0" fontId="26" fillId="3" borderId="2" xfId="2" applyFont="1" applyFill="1" applyBorder="1" applyAlignment="1">
      <alignment horizontal="center" vertical="center" wrapText="1"/>
    </xf>
    <xf numFmtId="0" fontId="10" fillId="0" borderId="13" xfId="2" applyFont="1" applyBorder="1" applyAlignment="1">
      <alignment horizontal="center" vertical="center" wrapText="1"/>
    </xf>
    <xf numFmtId="0" fontId="10" fillId="0" borderId="14" xfId="2" applyFont="1" applyBorder="1" applyAlignment="1">
      <alignment horizontal="center" vertical="center" wrapText="1"/>
    </xf>
    <xf numFmtId="0" fontId="10" fillId="0" borderId="15" xfId="2" applyFont="1" applyBorder="1" applyAlignment="1">
      <alignment horizontal="center" vertical="center" wrapText="1"/>
    </xf>
    <xf numFmtId="0" fontId="10" fillId="0" borderId="16" xfId="2" applyFont="1" applyBorder="1" applyAlignment="1">
      <alignment horizontal="center" vertical="center" wrapText="1"/>
    </xf>
    <xf numFmtId="0" fontId="8" fillId="3" borderId="17" xfId="2" applyFont="1" applyFill="1" applyBorder="1" applyAlignment="1">
      <alignment horizontal="center" vertical="center" wrapText="1"/>
    </xf>
    <xf numFmtId="0" fontId="8" fillId="3" borderId="18" xfId="2" applyFont="1" applyFill="1" applyBorder="1" applyAlignment="1">
      <alignment horizontal="center" vertical="center" wrapText="1"/>
    </xf>
    <xf numFmtId="0" fontId="8" fillId="3" borderId="19" xfId="2" applyFont="1" applyFill="1" applyBorder="1" applyAlignment="1">
      <alignment horizontal="center" vertical="center" wrapText="1"/>
    </xf>
    <xf numFmtId="0" fontId="8" fillId="3" borderId="20" xfId="2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0" fillId="0" borderId="1" xfId="1" quotePrefix="1" applyFont="1" applyFill="1" applyBorder="1" applyAlignment="1">
      <alignment horizontal="left" vertical="center"/>
    </xf>
    <xf numFmtId="0" fontId="21" fillId="0" borderId="1" xfId="0" applyFont="1" applyBorder="1" applyAlignment="1">
      <alignment horizontal="left" vertical="center"/>
    </xf>
    <xf numFmtId="0" fontId="20" fillId="0" borderId="1" xfId="1" applyFont="1" applyFill="1" applyBorder="1" applyAlignment="1">
      <alignment horizontal="left" vertical="center"/>
    </xf>
    <xf numFmtId="0" fontId="11" fillId="0" borderId="9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30" fillId="3" borderId="2" xfId="2" applyFont="1" applyFill="1" applyBorder="1" applyAlignment="1">
      <alignment horizontal="center" vertical="center" wrapText="1"/>
    </xf>
    <xf numFmtId="0" fontId="11" fillId="0" borderId="1" xfId="0" applyFont="1" applyBorder="1" applyAlignment="1">
      <alignment vertical="center"/>
    </xf>
    <xf numFmtId="0" fontId="11" fillId="0" borderId="5" xfId="0" applyFont="1" applyBorder="1" applyAlignment="1">
      <alignment vertical="center"/>
    </xf>
    <xf numFmtId="0" fontId="1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1" fillId="0" borderId="21" xfId="2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/>
    </xf>
    <xf numFmtId="0" fontId="19" fillId="0" borderId="22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left" vertical="center"/>
    </xf>
    <xf numFmtId="0" fontId="8" fillId="0" borderId="14" xfId="2" applyFont="1" applyBorder="1" applyAlignment="1">
      <alignment horizontal="center" vertical="center" wrapText="1"/>
    </xf>
    <xf numFmtId="0" fontId="31" fillId="0" borderId="14" xfId="2" applyFont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/>
    </xf>
    <xf numFmtId="0" fontId="28" fillId="0" borderId="1" xfId="0" applyFont="1" applyBorder="1" applyAlignment="1">
      <alignment horizontal="center" vertical="center"/>
    </xf>
    <xf numFmtId="0" fontId="11" fillId="0" borderId="22" xfId="0" applyFont="1" applyBorder="1" applyAlignment="1">
      <alignment vertical="center"/>
    </xf>
    <xf numFmtId="0" fontId="11" fillId="0" borderId="23" xfId="0" applyFont="1" applyBorder="1" applyAlignment="1">
      <alignment vertical="center"/>
    </xf>
    <xf numFmtId="0" fontId="20" fillId="0" borderId="1" xfId="1" applyFont="1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20" fillId="0" borderId="1" xfId="1" applyFont="1" applyFill="1" applyBorder="1" applyAlignment="1">
      <alignment horizontal="left" vertical="center" wrapText="1"/>
    </xf>
    <xf numFmtId="0" fontId="19" fillId="0" borderId="1" xfId="0" applyFont="1" applyBorder="1" applyAlignment="1">
      <alignment horizontal="left" vertical="center"/>
    </xf>
    <xf numFmtId="0" fontId="32" fillId="0" borderId="1" xfId="0" applyFont="1" applyBorder="1" applyAlignment="1">
      <alignment horizontal="left" vertical="center"/>
    </xf>
    <xf numFmtId="0" fontId="23" fillId="0" borderId="1" xfId="0" applyFont="1" applyBorder="1" applyAlignment="1">
      <alignment horizontal="left" vertical="center"/>
    </xf>
    <xf numFmtId="0" fontId="11" fillId="0" borderId="22" xfId="0" applyFont="1" applyBorder="1" applyAlignment="1">
      <alignment horizontal="left" vertical="center"/>
    </xf>
    <xf numFmtId="0" fontId="23" fillId="0" borderId="4" xfId="2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34" fillId="0" borderId="1" xfId="1" applyFont="1" applyFill="1" applyBorder="1" applyAlignment="1">
      <alignment horizontal="center" vertical="center"/>
    </xf>
    <xf numFmtId="0" fontId="35" fillId="0" borderId="1" xfId="0" applyFont="1" applyBorder="1" applyAlignment="1">
      <alignment horizontal="left" vertical="center" wrapText="1"/>
    </xf>
    <xf numFmtId="0" fontId="16" fillId="2" borderId="0" xfId="0" applyFont="1" applyFill="1" applyAlignment="1">
      <alignment horizontal="center" vertical="center"/>
    </xf>
    <xf numFmtId="0" fontId="11" fillId="0" borderId="1" xfId="0" applyFont="1" applyBorder="1" applyAlignment="1">
      <alignment horizontal="left" vertical="center" wrapText="1"/>
    </xf>
    <xf numFmtId="0" fontId="34" fillId="0" borderId="1" xfId="1" applyFont="1" applyFill="1" applyBorder="1" applyAlignment="1">
      <alignment horizontal="left" vertical="center" wrapText="1"/>
    </xf>
    <xf numFmtId="0" fontId="34" fillId="0" borderId="1" xfId="1" applyFont="1" applyFill="1" applyBorder="1" applyAlignment="1">
      <alignment horizontal="left" vertical="center"/>
    </xf>
    <xf numFmtId="0" fontId="34" fillId="0" borderId="4" xfId="1" applyFont="1" applyBorder="1" applyAlignment="1">
      <alignment horizontal="center" vertical="center" wrapText="1"/>
    </xf>
    <xf numFmtId="0" fontId="36" fillId="0" borderId="1" xfId="1" applyFont="1" applyFill="1" applyBorder="1" applyAlignment="1">
      <alignment horizontal="center" vertical="center"/>
    </xf>
    <xf numFmtId="0" fontId="36" fillId="0" borderId="4" xfId="1" applyFont="1" applyBorder="1" applyAlignment="1">
      <alignment horizontal="center" vertical="center" wrapText="1"/>
    </xf>
    <xf numFmtId="0" fontId="36" fillId="0" borderId="6" xfId="1" applyFont="1" applyFill="1" applyBorder="1" applyAlignment="1">
      <alignment horizontal="center" vertical="center"/>
    </xf>
    <xf numFmtId="0" fontId="35" fillId="0" borderId="24" xfId="0" applyFont="1" applyBorder="1" applyAlignment="1">
      <alignment vertical="center"/>
    </xf>
    <xf numFmtId="0" fontId="36" fillId="0" borderId="8" xfId="1" applyFont="1" applyFill="1" applyBorder="1" applyAlignment="1">
      <alignment horizontal="center" vertical="center" wrapText="1"/>
    </xf>
    <xf numFmtId="0" fontId="36" fillId="0" borderId="9" xfId="1" applyFont="1" applyFill="1" applyBorder="1" applyAlignment="1">
      <alignment horizontal="center" vertical="center"/>
    </xf>
    <xf numFmtId="0" fontId="36" fillId="0" borderId="9" xfId="1" applyFont="1" applyFill="1" applyBorder="1" applyAlignment="1">
      <alignment horizontal="left" vertical="center"/>
    </xf>
    <xf numFmtId="0" fontId="21" fillId="0" borderId="1" xfId="0" applyFont="1" applyBorder="1" applyAlignment="1">
      <alignment horizontal="left" vertical="center" wrapText="1"/>
    </xf>
    <xf numFmtId="0" fontId="27" fillId="0" borderId="1" xfId="0" applyFont="1" applyBorder="1" applyAlignment="1">
      <alignment horizontal="center" vertical="center"/>
    </xf>
    <xf numFmtId="0" fontId="37" fillId="0" borderId="1" xfId="1" applyFont="1" applyFill="1" applyBorder="1" applyAlignment="1">
      <alignment horizontal="center" vertical="center"/>
    </xf>
    <xf numFmtId="0" fontId="40" fillId="0" borderId="4" xfId="2" applyFont="1" applyBorder="1" applyAlignment="1">
      <alignment horizontal="center" vertical="center"/>
    </xf>
    <xf numFmtId="0" fontId="40" fillId="0" borderId="1" xfId="2" applyFont="1" applyBorder="1" applyAlignment="1">
      <alignment horizontal="center" vertical="center" wrapText="1"/>
    </xf>
    <xf numFmtId="0" fontId="39" fillId="0" borderId="1" xfId="2" applyFont="1" applyBorder="1" applyAlignment="1">
      <alignment horizontal="center" vertical="center"/>
    </xf>
    <xf numFmtId="0" fontId="39" fillId="0" borderId="1" xfId="2" applyFont="1" applyBorder="1" applyAlignment="1">
      <alignment horizontal="center" vertical="center" wrapText="1"/>
    </xf>
    <xf numFmtId="3" fontId="40" fillId="0" borderId="1" xfId="2" applyNumberFormat="1" applyFont="1" applyBorder="1" applyAlignment="1">
      <alignment horizontal="center" vertical="center" wrapText="1"/>
    </xf>
    <xf numFmtId="0" fontId="40" fillId="0" borderId="4" xfId="1" applyFont="1" applyBorder="1" applyAlignment="1">
      <alignment horizontal="center" vertical="center"/>
    </xf>
    <xf numFmtId="0" fontId="40" fillId="0" borderId="1" xfId="1" applyFont="1" applyBorder="1" applyAlignment="1">
      <alignment horizontal="center" vertical="center" wrapText="1"/>
    </xf>
    <xf numFmtId="0" fontId="41" fillId="0" borderId="1" xfId="0" applyFont="1" applyBorder="1" applyAlignment="1">
      <alignment horizontal="center" vertical="center"/>
    </xf>
    <xf numFmtId="0" fontId="41" fillId="0" borderId="1" xfId="0" applyFont="1" applyBorder="1" applyAlignment="1">
      <alignment horizontal="left" vertical="center"/>
    </xf>
    <xf numFmtId="0" fontId="41" fillId="0" borderId="1" xfId="1" applyFont="1" applyFill="1" applyBorder="1" applyAlignment="1">
      <alignment horizontal="left" vertical="center"/>
    </xf>
    <xf numFmtId="0" fontId="41" fillId="0" borderId="4" xfId="2" applyFont="1" applyBorder="1" applyAlignment="1">
      <alignment horizontal="center" vertical="center"/>
    </xf>
    <xf numFmtId="0" fontId="41" fillId="0" borderId="1" xfId="2" applyFont="1" applyBorder="1" applyAlignment="1">
      <alignment horizontal="center" vertical="center" wrapText="1"/>
    </xf>
    <xf numFmtId="3" fontId="41" fillId="0" borderId="1" xfId="2" applyNumberFormat="1" applyFont="1" applyBorder="1" applyAlignment="1">
      <alignment horizontal="center" vertical="center" wrapText="1"/>
    </xf>
    <xf numFmtId="0" fontId="32" fillId="0" borderId="1" xfId="2" applyFont="1" applyBorder="1" applyAlignment="1">
      <alignment horizontal="center" vertical="center" wrapText="1"/>
    </xf>
    <xf numFmtId="0" fontId="38" fillId="0" borderId="1" xfId="1" applyFont="1" applyBorder="1" applyAlignment="1">
      <alignment horizontal="center" vertical="center" wrapText="1"/>
    </xf>
    <xf numFmtId="0" fontId="37" fillId="0" borderId="1" xfId="1" applyFont="1" applyBorder="1" applyAlignment="1">
      <alignment horizontal="center" vertical="center" wrapText="1"/>
    </xf>
    <xf numFmtId="0" fontId="37" fillId="0" borderId="0" xfId="1" applyFont="1" applyFill="1" applyAlignment="1">
      <alignment horizontal="center" vertical="center"/>
    </xf>
    <xf numFmtId="0" fontId="29" fillId="0" borderId="1" xfId="2" applyFont="1" applyBorder="1" applyAlignment="1">
      <alignment horizontal="center" vertical="center" wrapText="1"/>
    </xf>
    <xf numFmtId="0" fontId="29" fillId="0" borderId="1" xfId="2" applyFont="1" applyBorder="1" applyAlignment="1">
      <alignment horizontal="center" vertical="center"/>
    </xf>
    <xf numFmtId="0" fontId="42" fillId="0" borderId="1" xfId="2" applyFont="1" applyBorder="1" applyAlignment="1">
      <alignment horizontal="center" vertical="center"/>
    </xf>
    <xf numFmtId="0" fontId="43" fillId="0" borderId="1" xfId="2" applyFont="1" applyBorder="1" applyAlignment="1">
      <alignment horizontal="center" vertical="center"/>
    </xf>
    <xf numFmtId="0" fontId="32" fillId="0" borderId="1" xfId="1" applyFont="1" applyBorder="1" applyAlignment="1">
      <alignment horizontal="center" vertical="center" wrapText="1"/>
    </xf>
    <xf numFmtId="0" fontId="20" fillId="0" borderId="1" xfId="1" applyFont="1" applyBorder="1" applyAlignment="1">
      <alignment horizontal="center" vertical="center" wrapText="1"/>
    </xf>
    <xf numFmtId="3" fontId="40" fillId="5" borderId="1" xfId="2" applyNumberFormat="1" applyFont="1" applyFill="1" applyBorder="1" applyAlignment="1">
      <alignment horizontal="center" vertical="center" wrapText="1"/>
    </xf>
    <xf numFmtId="3" fontId="10" fillId="5" borderId="1" xfId="2" applyNumberFormat="1" applyFont="1" applyFill="1" applyBorder="1" applyAlignment="1">
      <alignment horizontal="center" vertical="center" wrapText="1"/>
    </xf>
    <xf numFmtId="0" fontId="8" fillId="5" borderId="3" xfId="2" applyFont="1" applyFill="1" applyBorder="1" applyAlignment="1">
      <alignment horizontal="center" vertical="center" wrapText="1"/>
    </xf>
    <xf numFmtId="0" fontId="44" fillId="2" borderId="0" xfId="0" applyFont="1" applyFill="1" applyAlignment="1">
      <alignment horizontal="center"/>
    </xf>
    <xf numFmtId="0" fontId="24" fillId="2" borderId="0" xfId="0" applyFont="1" applyFill="1" applyAlignment="1">
      <alignment horizontal="left" indent="1"/>
    </xf>
    <xf numFmtId="0" fontId="45" fillId="0" borderId="0" xfId="0" applyFont="1"/>
    <xf numFmtId="0" fontId="48" fillId="2" borderId="0" xfId="0" applyFont="1" applyFill="1" applyAlignment="1">
      <alignment vertical="center"/>
    </xf>
    <xf numFmtId="0" fontId="46" fillId="2" borderId="0" xfId="0" applyFont="1" applyFill="1" applyAlignment="1">
      <alignment horizontal="center"/>
    </xf>
    <xf numFmtId="0" fontId="47" fillId="2" borderId="0" xfId="0" applyFont="1" applyFill="1" applyAlignment="1">
      <alignment horizontal="center"/>
    </xf>
    <xf numFmtId="0" fontId="16" fillId="2" borderId="0" xfId="0" applyFont="1" applyFill="1" applyAlignment="1">
      <alignment horizontal="left"/>
    </xf>
    <xf numFmtId="0" fontId="16" fillId="2" borderId="0" xfId="0" applyFont="1" applyFill="1" applyAlignment="1">
      <alignment horizontal="center" wrapText="1"/>
    </xf>
    <xf numFmtId="0" fontId="16" fillId="2" borderId="0" xfId="0" applyFont="1" applyFill="1" applyAlignment="1">
      <alignment vertical="center"/>
    </xf>
    <xf numFmtId="0" fontId="50" fillId="2" borderId="0" xfId="0" applyFont="1" applyFill="1" applyAlignment="1">
      <alignment horizontal="center" wrapText="1"/>
    </xf>
    <xf numFmtId="0" fontId="50" fillId="2" borderId="0" xfId="0" applyFont="1" applyFill="1" applyAlignment="1">
      <alignment horizontal="center"/>
    </xf>
    <xf numFmtId="0" fontId="41" fillId="0" borderId="0" xfId="0" applyFont="1" applyAlignment="1">
      <alignment horizontal="center" vertical="center"/>
    </xf>
    <xf numFmtId="0" fontId="51" fillId="0" borderId="1" xfId="1" applyFont="1" applyFill="1" applyBorder="1" applyAlignment="1">
      <alignment horizontal="center" vertical="center"/>
    </xf>
    <xf numFmtId="0" fontId="21" fillId="0" borderId="21" xfId="2" applyFont="1" applyBorder="1" applyAlignment="1">
      <alignment horizontal="center" vertical="center" wrapText="1"/>
    </xf>
    <xf numFmtId="0" fontId="21" fillId="0" borderId="22" xfId="0" applyFont="1" applyBorder="1" applyAlignment="1">
      <alignment horizontal="center" vertical="center"/>
    </xf>
    <xf numFmtId="0" fontId="22" fillId="0" borderId="22" xfId="0" applyFont="1" applyBorder="1" applyAlignment="1">
      <alignment horizontal="center" vertical="center"/>
    </xf>
    <xf numFmtId="0" fontId="21" fillId="0" borderId="22" xfId="0" applyFont="1" applyBorder="1" applyAlignment="1">
      <alignment horizontal="left" vertical="center"/>
    </xf>
    <xf numFmtId="0" fontId="21" fillId="0" borderId="22" xfId="0" applyFont="1" applyBorder="1" applyAlignment="1">
      <alignment vertical="center"/>
    </xf>
    <xf numFmtId="0" fontId="21" fillId="0" borderId="23" xfId="0" applyFont="1" applyBorder="1" applyAlignment="1">
      <alignment vertical="center"/>
    </xf>
    <xf numFmtId="0" fontId="21" fillId="0" borderId="0" xfId="0" applyFont="1" applyAlignment="1">
      <alignment vertical="center"/>
    </xf>
    <xf numFmtId="0" fontId="37" fillId="0" borderId="1" xfId="1" applyFont="1" applyBorder="1" applyAlignment="1">
      <alignment horizontal="center" vertical="center"/>
    </xf>
    <xf numFmtId="0" fontId="8" fillId="3" borderId="28" xfId="2" applyFont="1" applyFill="1" applyBorder="1" applyAlignment="1">
      <alignment horizontal="center" vertical="center" wrapText="1"/>
    </xf>
    <xf numFmtId="0" fontId="31" fillId="0" borderId="16" xfId="2" applyFont="1" applyBorder="1" applyAlignment="1">
      <alignment horizontal="center" vertical="center" wrapText="1"/>
    </xf>
    <xf numFmtId="1" fontId="10" fillId="0" borderId="5" xfId="2" applyNumberFormat="1" applyFont="1" applyBorder="1" applyAlignment="1">
      <alignment horizontal="center" vertical="center" wrapText="1"/>
    </xf>
    <xf numFmtId="1" fontId="10" fillId="0" borderId="11" xfId="2" applyNumberFormat="1" applyFont="1" applyBorder="1" applyAlignment="1">
      <alignment horizontal="center" vertical="center" wrapText="1"/>
    </xf>
    <xf numFmtId="0" fontId="38" fillId="0" borderId="1" xfId="1" applyFont="1" applyFill="1" applyBorder="1" applyAlignment="1">
      <alignment horizontal="center" vertical="center"/>
    </xf>
    <xf numFmtId="0" fontId="37" fillId="0" borderId="14" xfId="1" applyFont="1" applyFill="1" applyBorder="1" applyAlignment="1">
      <alignment horizontal="center" vertical="center" wrapText="1"/>
    </xf>
    <xf numFmtId="0" fontId="24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/>
    </xf>
    <xf numFmtId="0" fontId="37" fillId="0" borderId="22" xfId="1" applyFont="1" applyBorder="1" applyAlignment="1">
      <alignment horizontal="center" vertical="center"/>
    </xf>
    <xf numFmtId="0" fontId="37" fillId="0" borderId="0" xfId="1" applyFont="1" applyFill="1" applyBorder="1" applyAlignment="1">
      <alignment horizontal="center"/>
    </xf>
    <xf numFmtId="0" fontId="17" fillId="2" borderId="0" xfId="0" applyFont="1" applyFill="1" applyAlignment="1">
      <alignment horizontal="center" wrapText="1"/>
    </xf>
    <xf numFmtId="0" fontId="24" fillId="2" borderId="0" xfId="0" applyFont="1" applyFill="1" applyAlignment="1">
      <alignment horizontal="center"/>
    </xf>
    <xf numFmtId="0" fontId="17" fillId="2" borderId="0" xfId="0" applyFont="1" applyFill="1" applyAlignment="1">
      <alignment horizontal="center"/>
    </xf>
    <xf numFmtId="0" fontId="17" fillId="2" borderId="0" xfId="0" applyFont="1" applyFill="1" applyAlignment="1">
      <alignment vertical="center"/>
    </xf>
    <xf numFmtId="0" fontId="10" fillId="4" borderId="25" xfId="2" applyFont="1" applyFill="1" applyBorder="1" applyAlignment="1">
      <alignment horizontal="center" vertical="center"/>
    </xf>
    <xf numFmtId="0" fontId="10" fillId="4" borderId="26" xfId="2" applyFont="1" applyFill="1" applyBorder="1" applyAlignment="1">
      <alignment horizontal="center" vertical="center"/>
    </xf>
    <xf numFmtId="0" fontId="10" fillId="4" borderId="27" xfId="2" applyFont="1" applyFill="1" applyBorder="1" applyAlignment="1">
      <alignment horizontal="center" vertical="center"/>
    </xf>
    <xf numFmtId="0" fontId="10" fillId="4" borderId="25" xfId="2" applyFont="1" applyFill="1" applyBorder="1" applyAlignment="1">
      <alignment horizontal="center" vertical="center" wrapText="1"/>
    </xf>
    <xf numFmtId="0" fontId="10" fillId="4" borderId="26" xfId="2" applyFont="1" applyFill="1" applyBorder="1" applyAlignment="1">
      <alignment horizontal="center" vertical="center" wrapText="1"/>
    </xf>
    <xf numFmtId="0" fontId="10" fillId="4" borderId="27" xfId="2" applyFont="1" applyFill="1" applyBorder="1" applyAlignment="1">
      <alignment horizontal="center" vertical="center" wrapText="1"/>
    </xf>
    <xf numFmtId="0" fontId="18" fillId="2" borderId="0" xfId="1" applyFont="1" applyFill="1" applyAlignment="1">
      <alignment horizontal="right" vertical="center"/>
    </xf>
    <xf numFmtId="0" fontId="17" fillId="2" borderId="0" xfId="0" applyFont="1" applyFill="1" applyAlignment="1">
      <alignment horizontal="right" vertical="center"/>
    </xf>
    <xf numFmtId="0" fontId="6" fillId="2" borderId="0" xfId="0" applyFont="1" applyFill="1" applyAlignment="1">
      <alignment horizontal="right" vertical="center"/>
    </xf>
  </cellXfs>
  <cellStyles count="4">
    <cellStyle name="Гиперссылка" xfId="1" builtinId="8"/>
    <cellStyle name="Обычный" xfId="0" builtinId="0"/>
    <cellStyle name="Обычный 2 2" xfId="3" xr:uid="{8C1CA861-DF32-46C0-8887-32BAF15C3F1A}"/>
    <cellStyle name="Обычный 3" xfId="2" xr:uid="{1B19BBDF-6C91-4402-82CE-575C26313E87}"/>
  </cellStyles>
  <dxfs count="0"/>
  <tableStyles count="0" defaultTableStyle="TableStyleMedium2" defaultPivotStyle="PivotStyleLight16"/>
  <colors>
    <mruColors>
      <color rgb="FF4472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464313</xdr:colOff>
      <xdr:row>6</xdr:row>
      <xdr:rowOff>180143</xdr:rowOff>
    </xdr:to>
    <xdr:pic>
      <xdr:nvPicPr>
        <xdr:cNvPr id="2" name="Изображение 1" descr="Снимок экрана 2016-11-21 в 16.20.43.png">
          <a:extLst>
            <a:ext uri="{FF2B5EF4-FFF2-40B4-BE49-F238E27FC236}">
              <a16:creationId xmlns:a16="http://schemas.microsoft.com/office/drawing/2014/main" id="{384AB6CD-6289-408E-9675-01D468D97B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3163957" cy="162664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</xdr:col>
      <xdr:colOff>332441</xdr:colOff>
      <xdr:row>6</xdr:row>
      <xdr:rowOff>215703</xdr:rowOff>
    </xdr:to>
    <xdr:pic>
      <xdr:nvPicPr>
        <xdr:cNvPr id="6" name="Изображение 1" descr="Снимок экрана 2016-11-21 в 16.20.43.png">
          <a:extLst>
            <a:ext uri="{FF2B5EF4-FFF2-40B4-BE49-F238E27FC236}">
              <a16:creationId xmlns:a16="http://schemas.microsoft.com/office/drawing/2014/main" id="{D5CECD91-E77A-4357-AC26-D85F008B6B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" y="0"/>
          <a:ext cx="2969558" cy="156040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649771</xdr:colOff>
      <xdr:row>7</xdr:row>
      <xdr:rowOff>142875</xdr:rowOff>
    </xdr:to>
    <xdr:pic>
      <xdr:nvPicPr>
        <xdr:cNvPr id="2" name="Изображение 1" descr="Снимок экрана 2016-11-21 в 16.20.43.png">
          <a:extLst>
            <a:ext uri="{FF2B5EF4-FFF2-40B4-BE49-F238E27FC236}">
              <a16:creationId xmlns:a16="http://schemas.microsoft.com/office/drawing/2014/main" id="{9FAEAA92-E7A5-4D35-A7E2-0698D8D965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3161990" cy="172640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0</xdr:col>
      <xdr:colOff>2879913</xdr:colOff>
      <xdr:row>6</xdr:row>
      <xdr:rowOff>134471</xdr:rowOff>
    </xdr:to>
    <xdr:pic>
      <xdr:nvPicPr>
        <xdr:cNvPr id="2" name="Изображение 1" descr="Снимок экрана 2016-11-21 в 16.20.43.png">
          <a:extLst>
            <a:ext uri="{FF2B5EF4-FFF2-40B4-BE49-F238E27FC236}">
              <a16:creationId xmlns:a16="http://schemas.microsoft.com/office/drawing/2014/main" id="{097154B9-F395-4596-B339-829BB0BF97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" y="1"/>
          <a:ext cx="2879912" cy="14791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 2013–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t.me/ansplav/171" TargetMode="External"/><Relationship Id="rId18" Type="http://schemas.openxmlformats.org/officeDocument/2006/relationships/hyperlink" Target="https://t.me/ansplav/209" TargetMode="External"/><Relationship Id="rId26" Type="http://schemas.openxmlformats.org/officeDocument/2006/relationships/hyperlink" Target="https://t.me/ansplav/357" TargetMode="External"/><Relationship Id="rId39" Type="http://schemas.openxmlformats.org/officeDocument/2006/relationships/hyperlink" Target="https://t.me/ansplav/599" TargetMode="External"/><Relationship Id="rId21" Type="http://schemas.openxmlformats.org/officeDocument/2006/relationships/hyperlink" Target="https://t.me/ansplav/267" TargetMode="External"/><Relationship Id="rId34" Type="http://schemas.openxmlformats.org/officeDocument/2006/relationships/hyperlink" Target="https://t.me/ansplav/522" TargetMode="External"/><Relationship Id="rId42" Type="http://schemas.openxmlformats.org/officeDocument/2006/relationships/hyperlink" Target="https://t.me/ansplav/609" TargetMode="External"/><Relationship Id="rId47" Type="http://schemas.openxmlformats.org/officeDocument/2006/relationships/drawing" Target="../drawings/drawing1.xml"/><Relationship Id="rId7" Type="http://schemas.openxmlformats.org/officeDocument/2006/relationships/hyperlink" Target="https://t.me/ansplav/13" TargetMode="External"/><Relationship Id="rId2" Type="http://schemas.openxmlformats.org/officeDocument/2006/relationships/hyperlink" Target="https://t.me/ansplav/107" TargetMode="External"/><Relationship Id="rId16" Type="http://schemas.openxmlformats.org/officeDocument/2006/relationships/hyperlink" Target="https://t.me/ansplav/217" TargetMode="External"/><Relationship Id="rId29" Type="http://schemas.openxmlformats.org/officeDocument/2006/relationships/hyperlink" Target="https://t.me/ansplav/95" TargetMode="External"/><Relationship Id="rId1" Type="http://schemas.openxmlformats.org/officeDocument/2006/relationships/hyperlink" Target="http://www.ansplav.ru/" TargetMode="External"/><Relationship Id="rId6" Type="http://schemas.openxmlformats.org/officeDocument/2006/relationships/hyperlink" Target="https://t.me/ansplav/13" TargetMode="External"/><Relationship Id="rId11" Type="http://schemas.openxmlformats.org/officeDocument/2006/relationships/hyperlink" Target="https://t.me/ansplav/175" TargetMode="External"/><Relationship Id="rId24" Type="http://schemas.openxmlformats.org/officeDocument/2006/relationships/hyperlink" Target="https://t.me/ansplav/350" TargetMode="External"/><Relationship Id="rId32" Type="http://schemas.openxmlformats.org/officeDocument/2006/relationships/hyperlink" Target="https://t.me/ansplav/512" TargetMode="External"/><Relationship Id="rId37" Type="http://schemas.openxmlformats.org/officeDocument/2006/relationships/hyperlink" Target="https://t.me/ansplav/577" TargetMode="External"/><Relationship Id="rId40" Type="http://schemas.openxmlformats.org/officeDocument/2006/relationships/hyperlink" Target="https://t.me/ansplav/601" TargetMode="External"/><Relationship Id="rId45" Type="http://schemas.openxmlformats.org/officeDocument/2006/relationships/hyperlink" Target="https://t.me/ansplav/614" TargetMode="External"/><Relationship Id="rId5" Type="http://schemas.openxmlformats.org/officeDocument/2006/relationships/hyperlink" Target="https://t.me/ansplav/54" TargetMode="External"/><Relationship Id="rId15" Type="http://schemas.openxmlformats.org/officeDocument/2006/relationships/hyperlink" Target="https://t.me/ansplav/202" TargetMode="External"/><Relationship Id="rId23" Type="http://schemas.openxmlformats.org/officeDocument/2006/relationships/hyperlink" Target="https://t.me/ansplav/321" TargetMode="External"/><Relationship Id="rId28" Type="http://schemas.openxmlformats.org/officeDocument/2006/relationships/hyperlink" Target="https://t.me/ansplav/469" TargetMode="External"/><Relationship Id="rId36" Type="http://schemas.openxmlformats.org/officeDocument/2006/relationships/hyperlink" Target="https://t.me/ansplav/528" TargetMode="External"/><Relationship Id="rId10" Type="http://schemas.openxmlformats.org/officeDocument/2006/relationships/hyperlink" Target="https://t.me/ansplav/200" TargetMode="External"/><Relationship Id="rId19" Type="http://schemas.openxmlformats.org/officeDocument/2006/relationships/hyperlink" Target="https://t.me/ansplav/207" TargetMode="External"/><Relationship Id="rId31" Type="http://schemas.openxmlformats.org/officeDocument/2006/relationships/hyperlink" Target="https://t.me/ansplav/509" TargetMode="External"/><Relationship Id="rId44" Type="http://schemas.openxmlformats.org/officeDocument/2006/relationships/hyperlink" Target="https://t.me/ansplav/610" TargetMode="External"/><Relationship Id="rId4" Type="http://schemas.openxmlformats.org/officeDocument/2006/relationships/hyperlink" Target="https://t.me/ansplav/166" TargetMode="External"/><Relationship Id="rId9" Type="http://schemas.openxmlformats.org/officeDocument/2006/relationships/hyperlink" Target="https://t.me/ansplav/95" TargetMode="External"/><Relationship Id="rId14" Type="http://schemas.openxmlformats.org/officeDocument/2006/relationships/hyperlink" Target="https://t.me/ansplav/204" TargetMode="External"/><Relationship Id="rId22" Type="http://schemas.openxmlformats.org/officeDocument/2006/relationships/hyperlink" Target="https://t.me/ansplav/269" TargetMode="External"/><Relationship Id="rId27" Type="http://schemas.openxmlformats.org/officeDocument/2006/relationships/hyperlink" Target="https://t.me/ansplav/359" TargetMode="External"/><Relationship Id="rId30" Type="http://schemas.openxmlformats.org/officeDocument/2006/relationships/hyperlink" Target="https://t.me/ansplav/504" TargetMode="External"/><Relationship Id="rId35" Type="http://schemas.openxmlformats.org/officeDocument/2006/relationships/hyperlink" Target="https://t.me/ansplav/525" TargetMode="External"/><Relationship Id="rId43" Type="http://schemas.openxmlformats.org/officeDocument/2006/relationships/hyperlink" Target="https://t.me/ansplav/620" TargetMode="External"/><Relationship Id="rId8" Type="http://schemas.openxmlformats.org/officeDocument/2006/relationships/hyperlink" Target="https://t.me/ansplav/13" TargetMode="External"/><Relationship Id="rId3" Type="http://schemas.openxmlformats.org/officeDocument/2006/relationships/hyperlink" Target="https://t.me/ansplav/107" TargetMode="External"/><Relationship Id="rId12" Type="http://schemas.openxmlformats.org/officeDocument/2006/relationships/hyperlink" Target="https://t.me/ansplav/198" TargetMode="External"/><Relationship Id="rId17" Type="http://schemas.openxmlformats.org/officeDocument/2006/relationships/hyperlink" Target="https://t.me/ansplav/222" TargetMode="External"/><Relationship Id="rId25" Type="http://schemas.openxmlformats.org/officeDocument/2006/relationships/hyperlink" Target="https://t.me/ansplav/356" TargetMode="External"/><Relationship Id="rId33" Type="http://schemas.openxmlformats.org/officeDocument/2006/relationships/hyperlink" Target="https://t.me/ansplav/517" TargetMode="External"/><Relationship Id="rId38" Type="http://schemas.openxmlformats.org/officeDocument/2006/relationships/hyperlink" Target="https://t.me/ansplav/579" TargetMode="External"/><Relationship Id="rId46" Type="http://schemas.openxmlformats.org/officeDocument/2006/relationships/printerSettings" Target="../printerSettings/printerSettings1.bin"/><Relationship Id="rId20" Type="http://schemas.openxmlformats.org/officeDocument/2006/relationships/hyperlink" Target="https://t.me/ansplav/263" TargetMode="External"/><Relationship Id="rId41" Type="http://schemas.openxmlformats.org/officeDocument/2006/relationships/hyperlink" Target="https://t.me/ansplav/608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t.me/ansplav/263" TargetMode="External"/><Relationship Id="rId13" Type="http://schemas.openxmlformats.org/officeDocument/2006/relationships/hyperlink" Target="https://t.me/ansplav/469" TargetMode="External"/><Relationship Id="rId18" Type="http://schemas.openxmlformats.org/officeDocument/2006/relationships/hyperlink" Target="https://t.me/ansplav/522" TargetMode="External"/><Relationship Id="rId26" Type="http://schemas.openxmlformats.org/officeDocument/2006/relationships/drawing" Target="../drawings/drawing2.xml"/><Relationship Id="rId3" Type="http://schemas.openxmlformats.org/officeDocument/2006/relationships/hyperlink" Target="https://t.me/ansplav/175" TargetMode="External"/><Relationship Id="rId21" Type="http://schemas.openxmlformats.org/officeDocument/2006/relationships/hyperlink" Target="https://t.me/ansplav/577" TargetMode="External"/><Relationship Id="rId7" Type="http://schemas.openxmlformats.org/officeDocument/2006/relationships/hyperlink" Target="https://t.me/ansplav/207" TargetMode="External"/><Relationship Id="rId12" Type="http://schemas.openxmlformats.org/officeDocument/2006/relationships/hyperlink" Target="https://t.me/ansplav/200" TargetMode="External"/><Relationship Id="rId17" Type="http://schemas.openxmlformats.org/officeDocument/2006/relationships/hyperlink" Target="https://t.me/ansplav/200" TargetMode="External"/><Relationship Id="rId25" Type="http://schemas.openxmlformats.org/officeDocument/2006/relationships/printerSettings" Target="../printerSettings/printerSettings2.bin"/><Relationship Id="rId2" Type="http://schemas.openxmlformats.org/officeDocument/2006/relationships/hyperlink" Target="https://t.me/ansplav/198" TargetMode="External"/><Relationship Id="rId16" Type="http://schemas.openxmlformats.org/officeDocument/2006/relationships/hyperlink" Target="https://t.me/ansplav/512" TargetMode="External"/><Relationship Id="rId20" Type="http://schemas.openxmlformats.org/officeDocument/2006/relationships/hyperlink" Target="https://t.me/ansplav/528" TargetMode="External"/><Relationship Id="rId1" Type="http://schemas.openxmlformats.org/officeDocument/2006/relationships/hyperlink" Target="https://t.me/ansplav/171" TargetMode="External"/><Relationship Id="rId6" Type="http://schemas.openxmlformats.org/officeDocument/2006/relationships/hyperlink" Target="https://t.me/ansplav/209" TargetMode="External"/><Relationship Id="rId11" Type="http://schemas.openxmlformats.org/officeDocument/2006/relationships/hyperlink" Target="https://t.me/ansplav/321" TargetMode="External"/><Relationship Id="rId24" Type="http://schemas.openxmlformats.org/officeDocument/2006/relationships/hyperlink" Target="http://www.ansplav.ru/" TargetMode="External"/><Relationship Id="rId5" Type="http://schemas.openxmlformats.org/officeDocument/2006/relationships/hyperlink" Target="https://t.me/ansplav/222" TargetMode="External"/><Relationship Id="rId15" Type="http://schemas.openxmlformats.org/officeDocument/2006/relationships/hyperlink" Target="http://www.ansplav.ru/" TargetMode="External"/><Relationship Id="rId23" Type="http://schemas.openxmlformats.org/officeDocument/2006/relationships/hyperlink" Target="https://t.me/ansplav/620" TargetMode="External"/><Relationship Id="rId10" Type="http://schemas.openxmlformats.org/officeDocument/2006/relationships/hyperlink" Target="https://t.me/ansplav/269" TargetMode="External"/><Relationship Id="rId19" Type="http://schemas.openxmlformats.org/officeDocument/2006/relationships/hyperlink" Target="https://t.me/ansplav/525" TargetMode="External"/><Relationship Id="rId4" Type="http://schemas.openxmlformats.org/officeDocument/2006/relationships/hyperlink" Target="https://t.me/ansplav/217" TargetMode="External"/><Relationship Id="rId9" Type="http://schemas.openxmlformats.org/officeDocument/2006/relationships/hyperlink" Target="https://t.me/ansplav/267" TargetMode="External"/><Relationship Id="rId14" Type="http://schemas.openxmlformats.org/officeDocument/2006/relationships/hyperlink" Target="https://t.me/ansplav/200" TargetMode="External"/><Relationship Id="rId22" Type="http://schemas.openxmlformats.org/officeDocument/2006/relationships/hyperlink" Target="https://t.me/ansplav/200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t.me/ansplav/610" TargetMode="External"/><Relationship Id="rId3" Type="http://schemas.openxmlformats.org/officeDocument/2006/relationships/hyperlink" Target="https://t.me/ansplav/202" TargetMode="External"/><Relationship Id="rId7" Type="http://schemas.openxmlformats.org/officeDocument/2006/relationships/hyperlink" Target="https://t.me/ansplav/599" TargetMode="External"/><Relationship Id="rId2" Type="http://schemas.openxmlformats.org/officeDocument/2006/relationships/hyperlink" Target="https://t.me/ansplav/204" TargetMode="External"/><Relationship Id="rId1" Type="http://schemas.openxmlformats.org/officeDocument/2006/relationships/hyperlink" Target="http://www.ansplav.ru/" TargetMode="External"/><Relationship Id="rId6" Type="http://schemas.openxmlformats.org/officeDocument/2006/relationships/hyperlink" Target="https://t.me/ansplav/579" TargetMode="External"/><Relationship Id="rId11" Type="http://schemas.openxmlformats.org/officeDocument/2006/relationships/drawing" Target="../drawings/drawing3.xml"/><Relationship Id="rId5" Type="http://schemas.openxmlformats.org/officeDocument/2006/relationships/hyperlink" Target="https://t.me/ansplav/95" TargetMode="External"/><Relationship Id="rId10" Type="http://schemas.openxmlformats.org/officeDocument/2006/relationships/printerSettings" Target="../printerSettings/printerSettings3.bin"/><Relationship Id="rId4" Type="http://schemas.openxmlformats.org/officeDocument/2006/relationships/hyperlink" Target="https://t.me/ansplav/95" TargetMode="External"/><Relationship Id="rId9" Type="http://schemas.openxmlformats.org/officeDocument/2006/relationships/hyperlink" Target="https://t.me/ansplav/614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t.me/ansplav/166" TargetMode="External"/><Relationship Id="rId7" Type="http://schemas.openxmlformats.org/officeDocument/2006/relationships/drawing" Target="../drawings/drawing4.xml"/><Relationship Id="rId2" Type="http://schemas.openxmlformats.org/officeDocument/2006/relationships/hyperlink" Target="https://t.me/ansplav/166" TargetMode="External"/><Relationship Id="rId1" Type="http://schemas.openxmlformats.org/officeDocument/2006/relationships/hyperlink" Target="http://www.ansplav.ru/" TargetMode="External"/><Relationship Id="rId6" Type="http://schemas.openxmlformats.org/officeDocument/2006/relationships/printerSettings" Target="../printerSettings/printerSettings4.bin"/><Relationship Id="rId5" Type="http://schemas.openxmlformats.org/officeDocument/2006/relationships/hyperlink" Target="https://t.me/ansplav/107" TargetMode="External"/><Relationship Id="rId4" Type="http://schemas.openxmlformats.org/officeDocument/2006/relationships/hyperlink" Target="https://t.me/ansplav/10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3B7769-E686-47A3-A0DF-815E94A1EB40}">
  <dimension ref="A1:J153"/>
  <sheetViews>
    <sheetView tabSelected="1" zoomScale="85" zoomScaleNormal="85" workbookViewId="0">
      <pane ySplit="11" topLeftCell="A12" activePane="bottomLeft" state="frozen"/>
      <selection pane="bottomLeft" activeCell="F65" sqref="F65"/>
    </sheetView>
  </sheetViews>
  <sheetFormatPr defaultColWidth="9.140625" defaultRowHeight="15" x14ac:dyDescent="0.25"/>
  <cols>
    <col min="1" max="1" width="40.42578125" style="1" customWidth="1"/>
    <col min="2" max="2" width="26" customWidth="1"/>
    <col min="3" max="3" width="22.5703125" customWidth="1"/>
    <col min="4" max="4" width="29" style="184" customWidth="1"/>
    <col min="5" max="5" width="39.7109375" style="83" customWidth="1"/>
    <col min="6" max="6" width="17.42578125" style="2" customWidth="1"/>
    <col min="7" max="7" width="7.28515625" style="2" customWidth="1"/>
    <col min="8" max="8" width="36" style="83" customWidth="1"/>
    <col min="9" max="9" width="23" customWidth="1"/>
    <col min="10" max="10" width="29.85546875" customWidth="1"/>
    <col min="12" max="12" width="67" customWidth="1"/>
    <col min="13" max="13" width="17.85546875" customWidth="1"/>
  </cols>
  <sheetData>
    <row r="1" spans="1:10" ht="18" x14ac:dyDescent="0.25">
      <c r="A1" s="49"/>
      <c r="B1" s="50"/>
      <c r="C1" s="50"/>
      <c r="D1" s="183"/>
      <c r="E1" s="54"/>
      <c r="H1" s="51"/>
      <c r="I1" s="51"/>
      <c r="J1" s="51"/>
    </row>
    <row r="2" spans="1:10" ht="18" x14ac:dyDescent="0.25">
      <c r="A2" s="49"/>
      <c r="B2" s="50"/>
      <c r="C2" s="50"/>
      <c r="D2" s="199" t="s">
        <v>289</v>
      </c>
      <c r="E2" s="199"/>
      <c r="F2" s="199"/>
      <c r="G2" s="199"/>
      <c r="H2" s="199"/>
      <c r="I2" s="199"/>
      <c r="J2" s="199"/>
    </row>
    <row r="3" spans="1:10" ht="18" x14ac:dyDescent="0.25">
      <c r="A3" s="49"/>
      <c r="B3" s="50"/>
      <c r="C3" s="50"/>
      <c r="D3" s="199" t="s">
        <v>101</v>
      </c>
      <c r="E3" s="199"/>
      <c r="F3" s="199"/>
      <c r="G3" s="199"/>
      <c r="H3" s="199"/>
      <c r="I3" s="199"/>
      <c r="J3" s="199"/>
    </row>
    <row r="4" spans="1:10" ht="22.5" x14ac:dyDescent="0.3">
      <c r="A4" s="49"/>
      <c r="B4" s="50"/>
      <c r="C4" s="156"/>
      <c r="D4" s="199" t="s">
        <v>92</v>
      </c>
      <c r="E4" s="199"/>
      <c r="F4" s="199"/>
      <c r="G4" s="199"/>
      <c r="H4" s="199"/>
      <c r="I4" s="199"/>
      <c r="J4" s="199"/>
    </row>
    <row r="5" spans="1:10" ht="18" x14ac:dyDescent="0.25">
      <c r="A5" s="49"/>
      <c r="B5" s="50"/>
      <c r="C5" s="50"/>
      <c r="D5" s="199" t="s">
        <v>93</v>
      </c>
      <c r="E5" s="199"/>
      <c r="F5" s="199"/>
      <c r="G5" s="199"/>
      <c r="H5" s="199"/>
      <c r="I5" s="199"/>
      <c r="J5" s="199"/>
    </row>
    <row r="6" spans="1:10" ht="18" x14ac:dyDescent="0.25">
      <c r="A6" s="49"/>
      <c r="B6" s="50"/>
      <c r="C6" s="50"/>
      <c r="D6" s="199" t="s">
        <v>91</v>
      </c>
      <c r="E6" s="199"/>
      <c r="F6" s="199"/>
      <c r="G6" s="199"/>
      <c r="H6" s="199"/>
      <c r="I6" s="199"/>
      <c r="J6" s="199"/>
    </row>
    <row r="7" spans="1:10" ht="18" x14ac:dyDescent="0.25">
      <c r="A7" s="49"/>
      <c r="B7" s="50"/>
      <c r="C7" s="50"/>
      <c r="D7" s="197" t="s">
        <v>89</v>
      </c>
      <c r="E7" s="198"/>
      <c r="F7" s="198"/>
      <c r="G7" s="198"/>
      <c r="H7" s="198"/>
      <c r="I7" s="198"/>
      <c r="J7" s="198"/>
    </row>
    <row r="8" spans="1:10" ht="18" x14ac:dyDescent="0.25">
      <c r="A8" s="49"/>
      <c r="B8" s="50"/>
      <c r="C8" s="50"/>
      <c r="D8" s="66"/>
      <c r="E8" s="115"/>
      <c r="F8" s="51"/>
      <c r="G8" s="51"/>
      <c r="H8" s="51"/>
      <c r="I8" s="51"/>
      <c r="J8" s="51"/>
    </row>
    <row r="9" spans="1:10" ht="22.5" x14ac:dyDescent="0.3">
      <c r="A9" s="157" t="s">
        <v>287</v>
      </c>
      <c r="B9" s="158"/>
      <c r="C9" s="161" t="s">
        <v>188</v>
      </c>
      <c r="D9" s="160"/>
      <c r="E9" s="159" t="s">
        <v>238</v>
      </c>
      <c r="G9" s="51"/>
      <c r="H9" s="51"/>
      <c r="I9" s="51"/>
      <c r="J9" s="51"/>
    </row>
    <row r="10" spans="1:10" ht="18.75" thickBot="1" x14ac:dyDescent="0.3">
      <c r="A10" s="49"/>
      <c r="B10" s="50"/>
      <c r="C10" s="50"/>
      <c r="D10" s="66"/>
      <c r="E10" s="115"/>
      <c r="F10" s="51"/>
      <c r="G10" s="51"/>
      <c r="H10" s="51"/>
      <c r="I10" s="51"/>
      <c r="J10" s="51"/>
    </row>
    <row r="11" spans="1:10" s="2" customFormat="1" ht="36" customHeight="1" x14ac:dyDescent="0.25">
      <c r="A11" s="3" t="s">
        <v>41</v>
      </c>
      <c r="B11" s="3" t="s">
        <v>0</v>
      </c>
      <c r="C11" s="3" t="s">
        <v>1</v>
      </c>
      <c r="D11" s="67" t="s">
        <v>27</v>
      </c>
      <c r="E11" s="3" t="s">
        <v>31</v>
      </c>
      <c r="F11" s="3" t="s">
        <v>26</v>
      </c>
      <c r="G11" s="3" t="s">
        <v>28</v>
      </c>
      <c r="H11" s="84" t="s">
        <v>145</v>
      </c>
      <c r="I11" s="3" t="s">
        <v>29</v>
      </c>
      <c r="J11" s="64" t="s">
        <v>97</v>
      </c>
    </row>
    <row r="12" spans="1:10" s="105" customFormat="1" ht="15" customHeight="1" x14ac:dyDescent="0.25">
      <c r="A12" s="6" t="s">
        <v>46</v>
      </c>
      <c r="B12" s="137" t="s">
        <v>108</v>
      </c>
      <c r="C12" s="137" t="s">
        <v>107</v>
      </c>
      <c r="D12" s="129">
        <v>0.3</v>
      </c>
      <c r="E12" s="138" t="s">
        <v>241</v>
      </c>
      <c r="F12" s="60">
        <v>26</v>
      </c>
      <c r="G12" s="59" t="s">
        <v>25</v>
      </c>
      <c r="H12" s="78" t="s">
        <v>71</v>
      </c>
      <c r="I12" s="85" t="s">
        <v>30</v>
      </c>
      <c r="J12" s="86" t="s">
        <v>33</v>
      </c>
    </row>
    <row r="13" spans="1:10" s="105" customFormat="1" ht="15" customHeight="1" x14ac:dyDescent="0.2">
      <c r="A13" s="6" t="s">
        <v>46</v>
      </c>
      <c r="B13" s="137" t="s">
        <v>108</v>
      </c>
      <c r="C13" s="100" t="s">
        <v>107</v>
      </c>
      <c r="D13" s="186">
        <v>0.4</v>
      </c>
      <c r="E13" s="139" t="s">
        <v>242</v>
      </c>
      <c r="F13" s="60">
        <v>75.989999999999995</v>
      </c>
      <c r="G13" s="59" t="s">
        <v>25</v>
      </c>
      <c r="H13" s="78" t="s">
        <v>71</v>
      </c>
      <c r="I13" s="85" t="s">
        <v>30</v>
      </c>
      <c r="J13" s="86" t="s">
        <v>33</v>
      </c>
    </row>
    <row r="14" spans="1:10" s="105" customFormat="1" ht="19.5" customHeight="1" x14ac:dyDescent="0.25">
      <c r="A14" s="6" t="s">
        <v>46</v>
      </c>
      <c r="B14" s="100" t="s">
        <v>108</v>
      </c>
      <c r="C14" s="100" t="s">
        <v>107</v>
      </c>
      <c r="D14" s="129">
        <v>0.5</v>
      </c>
      <c r="E14" s="138" t="s">
        <v>243</v>
      </c>
      <c r="F14" s="60">
        <v>51</v>
      </c>
      <c r="G14" s="59" t="s">
        <v>25</v>
      </c>
      <c r="H14" s="78" t="s">
        <v>71</v>
      </c>
      <c r="I14" s="85" t="s">
        <v>30</v>
      </c>
      <c r="J14" s="86" t="s">
        <v>33</v>
      </c>
    </row>
    <row r="15" spans="1:10" s="105" customFormat="1" ht="15" customHeight="1" x14ac:dyDescent="0.25">
      <c r="A15" s="6" t="s">
        <v>46</v>
      </c>
      <c r="B15" s="100" t="s">
        <v>108</v>
      </c>
      <c r="C15" s="100" t="s">
        <v>107</v>
      </c>
      <c r="D15" s="129">
        <v>0.6</v>
      </c>
      <c r="E15" s="138" t="s">
        <v>244</v>
      </c>
      <c r="F15" s="60">
        <v>99</v>
      </c>
      <c r="G15" s="59" t="s">
        <v>25</v>
      </c>
      <c r="H15" s="78" t="s">
        <v>71</v>
      </c>
      <c r="I15" s="85" t="s">
        <v>30</v>
      </c>
      <c r="J15" s="86" t="s">
        <v>33</v>
      </c>
    </row>
    <row r="16" spans="1:10" s="105" customFormat="1" ht="15" customHeight="1" x14ac:dyDescent="0.25">
      <c r="A16" s="6" t="s">
        <v>46</v>
      </c>
      <c r="B16" s="100" t="s">
        <v>108</v>
      </c>
      <c r="C16" s="100" t="s">
        <v>107</v>
      </c>
      <c r="D16" s="129">
        <v>0.7</v>
      </c>
      <c r="E16" s="138" t="s">
        <v>245</v>
      </c>
      <c r="F16" s="60">
        <v>14</v>
      </c>
      <c r="G16" s="59" t="s">
        <v>25</v>
      </c>
      <c r="H16" s="78" t="s">
        <v>71</v>
      </c>
      <c r="I16" s="85" t="s">
        <v>30</v>
      </c>
      <c r="J16" s="86" t="s">
        <v>33</v>
      </c>
    </row>
    <row r="17" spans="1:10" s="105" customFormat="1" ht="15" customHeight="1" x14ac:dyDescent="0.25">
      <c r="A17" s="6" t="s">
        <v>46</v>
      </c>
      <c r="B17" s="100" t="s">
        <v>108</v>
      </c>
      <c r="C17" s="100" t="s">
        <v>107</v>
      </c>
      <c r="D17" s="100">
        <v>0.8</v>
      </c>
      <c r="E17" s="138" t="s">
        <v>246</v>
      </c>
      <c r="F17" s="60">
        <v>32</v>
      </c>
      <c r="G17" s="59" t="s">
        <v>25</v>
      </c>
      <c r="H17" s="78" t="s">
        <v>71</v>
      </c>
      <c r="I17" s="85" t="s">
        <v>30</v>
      </c>
      <c r="J17" s="86" t="s">
        <v>33</v>
      </c>
    </row>
    <row r="18" spans="1:10" s="105" customFormat="1" ht="15" customHeight="1" x14ac:dyDescent="0.25">
      <c r="A18" s="6" t="s">
        <v>46</v>
      </c>
      <c r="B18" s="100" t="s">
        <v>108</v>
      </c>
      <c r="C18" s="100" t="s">
        <v>107</v>
      </c>
      <c r="D18" s="176">
        <v>0.9</v>
      </c>
      <c r="E18" s="138" t="s">
        <v>247</v>
      </c>
      <c r="F18" s="60">
        <v>27</v>
      </c>
      <c r="G18" s="59" t="s">
        <v>25</v>
      </c>
      <c r="H18" s="78" t="s">
        <v>71</v>
      </c>
      <c r="I18" s="85" t="s">
        <v>30</v>
      </c>
      <c r="J18" s="86" t="s">
        <v>33</v>
      </c>
    </row>
    <row r="19" spans="1:10" s="105" customFormat="1" ht="15" customHeight="1" x14ac:dyDescent="0.25">
      <c r="A19" s="6" t="s">
        <v>46</v>
      </c>
      <c r="B19" s="100" t="s">
        <v>108</v>
      </c>
      <c r="C19" s="100" t="s">
        <v>107</v>
      </c>
      <c r="D19" s="129">
        <v>1</v>
      </c>
      <c r="E19" s="139" t="s">
        <v>248</v>
      </c>
      <c r="F19" s="60">
        <v>50</v>
      </c>
      <c r="G19" s="59" t="s">
        <v>25</v>
      </c>
      <c r="H19" s="78" t="s">
        <v>71</v>
      </c>
      <c r="I19" s="85" t="s">
        <v>30</v>
      </c>
      <c r="J19" s="86" t="s">
        <v>33</v>
      </c>
    </row>
    <row r="20" spans="1:10" s="105" customFormat="1" ht="15" customHeight="1" x14ac:dyDescent="0.25">
      <c r="A20" s="6" t="s">
        <v>46</v>
      </c>
      <c r="B20" s="100" t="s">
        <v>108</v>
      </c>
      <c r="C20" s="100" t="s">
        <v>107</v>
      </c>
      <c r="D20" s="168">
        <v>1.1000000000000001</v>
      </c>
      <c r="E20" s="139" t="s">
        <v>249</v>
      </c>
      <c r="F20" s="60">
        <v>26</v>
      </c>
      <c r="G20" s="59" t="s">
        <v>25</v>
      </c>
      <c r="H20" s="78" t="s">
        <v>71</v>
      </c>
      <c r="I20" s="85" t="s">
        <v>30</v>
      </c>
      <c r="J20" s="86" t="s">
        <v>33</v>
      </c>
    </row>
    <row r="21" spans="1:10" s="105" customFormat="1" ht="15" customHeight="1" x14ac:dyDescent="0.25">
      <c r="A21" s="6" t="s">
        <v>46</v>
      </c>
      <c r="B21" s="100" t="s">
        <v>108</v>
      </c>
      <c r="C21" s="100" t="s">
        <v>107</v>
      </c>
      <c r="D21" s="129">
        <v>1.2</v>
      </c>
      <c r="E21" s="139" t="s">
        <v>250</v>
      </c>
      <c r="F21" s="60">
        <v>37</v>
      </c>
      <c r="G21" s="59" t="s">
        <v>25</v>
      </c>
      <c r="H21" s="78" t="s">
        <v>71</v>
      </c>
      <c r="I21" s="85" t="s">
        <v>30</v>
      </c>
      <c r="J21" s="86" t="s">
        <v>33</v>
      </c>
    </row>
    <row r="22" spans="1:10" s="105" customFormat="1" ht="18.75" customHeight="1" x14ac:dyDescent="0.25">
      <c r="A22" s="6" t="s">
        <v>46</v>
      </c>
      <c r="B22" s="100" t="s">
        <v>108</v>
      </c>
      <c r="C22" s="100" t="s">
        <v>107</v>
      </c>
      <c r="D22" s="168">
        <v>1.3</v>
      </c>
      <c r="E22" s="139" t="s">
        <v>251</v>
      </c>
      <c r="F22" s="60">
        <v>76</v>
      </c>
      <c r="G22" s="59" t="s">
        <v>25</v>
      </c>
      <c r="H22" s="78" t="s">
        <v>71</v>
      </c>
      <c r="I22" s="85" t="s">
        <v>30</v>
      </c>
      <c r="J22" s="86" t="s">
        <v>33</v>
      </c>
    </row>
    <row r="23" spans="1:10" s="105" customFormat="1" x14ac:dyDescent="0.25">
      <c r="A23" s="6" t="s">
        <v>46</v>
      </c>
      <c r="B23" s="100" t="s">
        <v>108</v>
      </c>
      <c r="C23" s="100" t="s">
        <v>107</v>
      </c>
      <c r="D23" s="129">
        <v>1.4</v>
      </c>
      <c r="E23" s="139" t="s">
        <v>252</v>
      </c>
      <c r="F23" s="60">
        <v>57.91</v>
      </c>
      <c r="G23" s="59" t="s">
        <v>25</v>
      </c>
      <c r="H23" s="78" t="s">
        <v>71</v>
      </c>
      <c r="I23" s="85" t="s">
        <v>30</v>
      </c>
      <c r="J23" s="86" t="s">
        <v>33</v>
      </c>
    </row>
    <row r="24" spans="1:10" s="105" customFormat="1" ht="15" customHeight="1" x14ac:dyDescent="0.25">
      <c r="A24" s="6" t="s">
        <v>46</v>
      </c>
      <c r="B24" s="100" t="s">
        <v>108</v>
      </c>
      <c r="C24" s="100" t="s">
        <v>107</v>
      </c>
      <c r="D24" s="168">
        <v>1.5</v>
      </c>
      <c r="E24" s="139" t="s">
        <v>253</v>
      </c>
      <c r="F24" s="60">
        <v>78</v>
      </c>
      <c r="G24" s="59" t="s">
        <v>25</v>
      </c>
      <c r="H24" s="78" t="s">
        <v>71</v>
      </c>
      <c r="I24" s="85" t="s">
        <v>30</v>
      </c>
      <c r="J24" s="86" t="s">
        <v>33</v>
      </c>
    </row>
    <row r="25" spans="1:10" s="105" customFormat="1" ht="15" customHeight="1" x14ac:dyDescent="0.25">
      <c r="A25" s="6" t="s">
        <v>46</v>
      </c>
      <c r="B25" s="137" t="s">
        <v>108</v>
      </c>
      <c r="C25" s="137" t="s">
        <v>107</v>
      </c>
      <c r="D25" s="129">
        <v>1.6</v>
      </c>
      <c r="E25" s="138" t="s">
        <v>254</v>
      </c>
      <c r="F25" s="60">
        <v>60</v>
      </c>
      <c r="G25" s="59" t="s">
        <v>25</v>
      </c>
      <c r="H25" s="78" t="s">
        <v>71</v>
      </c>
      <c r="I25" s="85" t="s">
        <v>30</v>
      </c>
      <c r="J25" s="86" t="s">
        <v>33</v>
      </c>
    </row>
    <row r="26" spans="1:10" s="105" customFormat="1" ht="15" customHeight="1" x14ac:dyDescent="0.25">
      <c r="A26" s="6" t="s">
        <v>46</v>
      </c>
      <c r="B26" s="137" t="s">
        <v>108</v>
      </c>
      <c r="C26" s="137" t="s">
        <v>107</v>
      </c>
      <c r="D26" s="129">
        <v>1.8</v>
      </c>
      <c r="E26" s="138" t="s">
        <v>255</v>
      </c>
      <c r="F26" s="60">
        <v>53.5</v>
      </c>
      <c r="G26" s="59" t="s">
        <v>25</v>
      </c>
      <c r="H26" s="78" t="s">
        <v>71</v>
      </c>
      <c r="I26" s="85" t="s">
        <v>30</v>
      </c>
      <c r="J26" s="86" t="s">
        <v>33</v>
      </c>
    </row>
    <row r="27" spans="1:10" s="105" customFormat="1" ht="15.75" customHeight="1" x14ac:dyDescent="0.25">
      <c r="A27" s="6" t="s">
        <v>46</v>
      </c>
      <c r="B27" s="100" t="s">
        <v>108</v>
      </c>
      <c r="C27" s="100" t="s">
        <v>107</v>
      </c>
      <c r="D27" s="129">
        <v>2</v>
      </c>
      <c r="E27" s="138" t="s">
        <v>256</v>
      </c>
      <c r="F27" s="60">
        <v>118</v>
      </c>
      <c r="G27" s="59" t="s">
        <v>25</v>
      </c>
      <c r="H27" s="78" t="s">
        <v>71</v>
      </c>
      <c r="I27" s="85" t="s">
        <v>30</v>
      </c>
      <c r="J27" s="86" t="s">
        <v>33</v>
      </c>
    </row>
    <row r="28" spans="1:10" s="105" customFormat="1" ht="15.75" customHeight="1" x14ac:dyDescent="0.25">
      <c r="A28" s="6" t="s">
        <v>46</v>
      </c>
      <c r="B28" s="100" t="s">
        <v>108</v>
      </c>
      <c r="C28" s="100" t="s">
        <v>107</v>
      </c>
      <c r="D28" s="129">
        <v>2.2000000000000002</v>
      </c>
      <c r="E28" s="138" t="s">
        <v>257</v>
      </c>
      <c r="F28" s="60">
        <v>104</v>
      </c>
      <c r="G28" s="59" t="s">
        <v>25</v>
      </c>
      <c r="H28" s="78" t="s">
        <v>71</v>
      </c>
      <c r="I28" s="85" t="s">
        <v>30</v>
      </c>
      <c r="J28" s="86" t="s">
        <v>33</v>
      </c>
    </row>
    <row r="29" spans="1:10" s="105" customFormat="1" ht="15" customHeight="1" x14ac:dyDescent="0.25">
      <c r="A29" s="6" t="s">
        <v>46</v>
      </c>
      <c r="B29" s="100" t="s">
        <v>108</v>
      </c>
      <c r="C29" s="100" t="s">
        <v>107</v>
      </c>
      <c r="D29" s="100">
        <v>2.5</v>
      </c>
      <c r="E29" s="138" t="s">
        <v>258</v>
      </c>
      <c r="F29" s="60">
        <v>49</v>
      </c>
      <c r="G29" s="59" t="s">
        <v>25</v>
      </c>
      <c r="H29" s="78" t="s">
        <v>71</v>
      </c>
      <c r="I29" s="85" t="s">
        <v>30</v>
      </c>
      <c r="J29" s="86" t="s">
        <v>33</v>
      </c>
    </row>
    <row r="30" spans="1:10" s="105" customFormat="1" ht="15" customHeight="1" x14ac:dyDescent="0.25">
      <c r="A30" s="6" t="s">
        <v>46</v>
      </c>
      <c r="B30" s="100" t="s">
        <v>108</v>
      </c>
      <c r="C30" s="100" t="s">
        <v>107</v>
      </c>
      <c r="D30" s="100">
        <v>3</v>
      </c>
      <c r="E30" s="138" t="s">
        <v>259</v>
      </c>
      <c r="F30" s="60">
        <v>142</v>
      </c>
      <c r="G30" s="59" t="s">
        <v>25</v>
      </c>
      <c r="H30" s="78" t="s">
        <v>71</v>
      </c>
      <c r="I30" s="85" t="s">
        <v>30</v>
      </c>
      <c r="J30" s="86" t="s">
        <v>33</v>
      </c>
    </row>
    <row r="31" spans="1:10" s="105" customFormat="1" ht="15" customHeight="1" x14ac:dyDescent="0.25">
      <c r="A31" s="6" t="s">
        <v>46</v>
      </c>
      <c r="B31" s="100" t="s">
        <v>108</v>
      </c>
      <c r="C31" s="100" t="s">
        <v>107</v>
      </c>
      <c r="D31" s="129">
        <v>3.5</v>
      </c>
      <c r="E31" s="138" t="s">
        <v>260</v>
      </c>
      <c r="F31" s="60">
        <v>189</v>
      </c>
      <c r="G31" s="59" t="s">
        <v>25</v>
      </c>
      <c r="H31" s="78" t="s">
        <v>71</v>
      </c>
      <c r="I31" s="85" t="s">
        <v>30</v>
      </c>
      <c r="J31" s="86" t="s">
        <v>33</v>
      </c>
    </row>
    <row r="32" spans="1:10" s="105" customFormat="1" ht="15" customHeight="1" x14ac:dyDescent="0.25">
      <c r="A32" s="6" t="s">
        <v>46</v>
      </c>
      <c r="B32" s="100" t="s">
        <v>108</v>
      </c>
      <c r="C32" s="100" t="s">
        <v>107</v>
      </c>
      <c r="D32" s="129">
        <v>4</v>
      </c>
      <c r="E32" s="138" t="s">
        <v>261</v>
      </c>
      <c r="F32" s="60">
        <v>89</v>
      </c>
      <c r="G32" s="59" t="s">
        <v>25</v>
      </c>
      <c r="H32" s="78" t="s">
        <v>71</v>
      </c>
      <c r="I32" s="85" t="s">
        <v>30</v>
      </c>
      <c r="J32" s="86" t="s">
        <v>33</v>
      </c>
    </row>
    <row r="33" spans="1:10" s="105" customFormat="1" ht="15" customHeight="1" x14ac:dyDescent="0.25">
      <c r="A33" s="6" t="s">
        <v>46</v>
      </c>
      <c r="B33" s="100" t="s">
        <v>108</v>
      </c>
      <c r="C33" s="100" t="s">
        <v>107</v>
      </c>
      <c r="D33" s="129">
        <v>4.5</v>
      </c>
      <c r="E33" s="138" t="s">
        <v>262</v>
      </c>
      <c r="F33" s="60">
        <v>116</v>
      </c>
      <c r="G33" s="59" t="s">
        <v>25</v>
      </c>
      <c r="H33" s="78" t="s">
        <v>71</v>
      </c>
      <c r="I33" s="85" t="s">
        <v>30</v>
      </c>
      <c r="J33" s="86" t="s">
        <v>33</v>
      </c>
    </row>
    <row r="34" spans="1:10" s="105" customFormat="1" ht="15" customHeight="1" x14ac:dyDescent="0.25">
      <c r="A34" s="6" t="s">
        <v>46</v>
      </c>
      <c r="B34" s="100" t="s">
        <v>108</v>
      </c>
      <c r="C34" s="100" t="s">
        <v>107</v>
      </c>
      <c r="D34" s="168">
        <v>5</v>
      </c>
      <c r="E34" s="138" t="s">
        <v>263</v>
      </c>
      <c r="F34" s="60">
        <v>83</v>
      </c>
      <c r="G34" s="59" t="s">
        <v>25</v>
      </c>
      <c r="H34" s="78" t="s">
        <v>71</v>
      </c>
      <c r="I34" s="85" t="s">
        <v>30</v>
      </c>
      <c r="J34" s="86" t="s">
        <v>33</v>
      </c>
    </row>
    <row r="35" spans="1:10" s="105" customFormat="1" ht="15" customHeight="1" x14ac:dyDescent="0.25">
      <c r="A35" s="6" t="s">
        <v>46</v>
      </c>
      <c r="B35" s="100" t="s">
        <v>108</v>
      </c>
      <c r="C35" s="100" t="s">
        <v>107</v>
      </c>
      <c r="D35" s="129">
        <v>6</v>
      </c>
      <c r="E35" s="108" t="s">
        <v>264</v>
      </c>
      <c r="F35" s="60">
        <v>209</v>
      </c>
      <c r="G35" s="59" t="s">
        <v>25</v>
      </c>
      <c r="H35" s="78" t="s">
        <v>71</v>
      </c>
      <c r="I35" s="85" t="s">
        <v>30</v>
      </c>
      <c r="J35" s="86" t="s">
        <v>33</v>
      </c>
    </row>
    <row r="36" spans="1:10" s="105" customFormat="1" ht="15" customHeight="1" x14ac:dyDescent="0.25">
      <c r="A36" s="6" t="s">
        <v>46</v>
      </c>
      <c r="B36" s="100" t="s">
        <v>108</v>
      </c>
      <c r="C36" s="100" t="s">
        <v>107</v>
      </c>
      <c r="D36" s="129">
        <v>8</v>
      </c>
      <c r="E36" s="108" t="s">
        <v>265</v>
      </c>
      <c r="F36" s="60">
        <v>218</v>
      </c>
      <c r="G36" s="59" t="s">
        <v>25</v>
      </c>
      <c r="H36" s="78" t="s">
        <v>71</v>
      </c>
      <c r="I36" s="85" t="s">
        <v>30</v>
      </c>
      <c r="J36" s="86" t="s">
        <v>33</v>
      </c>
    </row>
    <row r="37" spans="1:10" s="105" customFormat="1" ht="15" customHeight="1" x14ac:dyDescent="0.25">
      <c r="A37" s="6" t="s">
        <v>46</v>
      </c>
      <c r="B37" s="59" t="s">
        <v>2</v>
      </c>
      <c r="C37" s="59" t="s">
        <v>3</v>
      </c>
      <c r="D37" s="60">
        <v>0.11</v>
      </c>
      <c r="E37" s="61" t="s">
        <v>37</v>
      </c>
      <c r="F37" s="60">
        <v>42</v>
      </c>
      <c r="G37" s="59" t="s">
        <v>25</v>
      </c>
      <c r="H37" s="78" t="s">
        <v>71</v>
      </c>
      <c r="I37" s="85" t="s">
        <v>30</v>
      </c>
      <c r="J37" s="86" t="s">
        <v>95</v>
      </c>
    </row>
    <row r="38" spans="1:10" s="105" customFormat="1" ht="15" customHeight="1" x14ac:dyDescent="0.25">
      <c r="A38" s="6" t="s">
        <v>46</v>
      </c>
      <c r="B38" s="59" t="s">
        <v>2</v>
      </c>
      <c r="C38" s="59" t="s">
        <v>3</v>
      </c>
      <c r="D38" s="60">
        <v>0.16</v>
      </c>
      <c r="E38" s="61" t="s">
        <v>37</v>
      </c>
      <c r="F38" s="60">
        <v>55</v>
      </c>
      <c r="G38" s="59" t="s">
        <v>25</v>
      </c>
      <c r="H38" s="78" t="s">
        <v>71</v>
      </c>
      <c r="I38" s="85" t="s">
        <v>30</v>
      </c>
      <c r="J38" s="86" t="s">
        <v>95</v>
      </c>
    </row>
    <row r="39" spans="1:10" s="105" customFormat="1" ht="15" customHeight="1" x14ac:dyDescent="0.25">
      <c r="A39" s="6" t="s">
        <v>46</v>
      </c>
      <c r="B39" s="59" t="s">
        <v>2</v>
      </c>
      <c r="C39" s="59" t="s">
        <v>3</v>
      </c>
      <c r="D39" s="60">
        <v>0.21</v>
      </c>
      <c r="E39" s="61" t="s">
        <v>266</v>
      </c>
      <c r="F39" s="60">
        <v>12</v>
      </c>
      <c r="G39" s="59" t="s">
        <v>25</v>
      </c>
      <c r="H39" s="78" t="s">
        <v>71</v>
      </c>
      <c r="I39" s="85" t="s">
        <v>30</v>
      </c>
      <c r="J39" s="86" t="s">
        <v>95</v>
      </c>
    </row>
    <row r="40" spans="1:10" s="105" customFormat="1" ht="15" customHeight="1" x14ac:dyDescent="0.25">
      <c r="A40" s="6" t="s">
        <v>46</v>
      </c>
      <c r="B40" s="59" t="s">
        <v>2</v>
      </c>
      <c r="C40" s="59" t="s">
        <v>3</v>
      </c>
      <c r="D40" s="60">
        <v>0.31</v>
      </c>
      <c r="E40" s="61" t="s">
        <v>267</v>
      </c>
      <c r="F40" s="60">
        <v>39</v>
      </c>
      <c r="G40" s="59" t="s">
        <v>25</v>
      </c>
      <c r="H40" s="78" t="s">
        <v>71</v>
      </c>
      <c r="I40" s="85" t="s">
        <v>30</v>
      </c>
      <c r="J40" s="86" t="s">
        <v>95</v>
      </c>
    </row>
    <row r="41" spans="1:10" s="105" customFormat="1" ht="15" customHeight="1" x14ac:dyDescent="0.25">
      <c r="A41" s="6" t="s">
        <v>46</v>
      </c>
      <c r="B41" s="59" t="s">
        <v>2</v>
      </c>
      <c r="C41" s="59" t="s">
        <v>3</v>
      </c>
      <c r="D41" s="60">
        <v>0.36</v>
      </c>
      <c r="E41" s="61" t="s">
        <v>267</v>
      </c>
      <c r="F41" s="60">
        <v>55</v>
      </c>
      <c r="G41" s="59" t="s">
        <v>25</v>
      </c>
      <c r="H41" s="78" t="s">
        <v>71</v>
      </c>
      <c r="I41" s="85" t="s">
        <v>30</v>
      </c>
      <c r="J41" s="86" t="s">
        <v>95</v>
      </c>
    </row>
    <row r="42" spans="1:10" s="105" customFormat="1" ht="15" customHeight="1" x14ac:dyDescent="0.25">
      <c r="A42" s="6" t="s">
        <v>46</v>
      </c>
      <c r="B42" s="59" t="s">
        <v>2</v>
      </c>
      <c r="C42" s="59" t="s">
        <v>3</v>
      </c>
      <c r="D42" s="60">
        <v>0.41</v>
      </c>
      <c r="E42" s="61" t="s">
        <v>268</v>
      </c>
      <c r="F42" s="60">
        <v>57</v>
      </c>
      <c r="G42" s="59" t="s">
        <v>25</v>
      </c>
      <c r="H42" s="78" t="s">
        <v>71</v>
      </c>
      <c r="I42" s="85" t="s">
        <v>30</v>
      </c>
      <c r="J42" s="86" t="s">
        <v>95</v>
      </c>
    </row>
    <row r="43" spans="1:10" s="105" customFormat="1" ht="15" customHeight="1" x14ac:dyDescent="0.25">
      <c r="A43" s="6" t="s">
        <v>46</v>
      </c>
      <c r="B43" s="59" t="s">
        <v>2</v>
      </c>
      <c r="C43" s="59" t="s">
        <v>3</v>
      </c>
      <c r="D43" s="60">
        <v>0.51</v>
      </c>
      <c r="E43" s="61" t="s">
        <v>269</v>
      </c>
      <c r="F43" s="60">
        <v>56</v>
      </c>
      <c r="G43" s="59" t="s">
        <v>25</v>
      </c>
      <c r="H43" s="78" t="s">
        <v>71</v>
      </c>
      <c r="I43" s="85" t="s">
        <v>30</v>
      </c>
      <c r="J43" s="86" t="s">
        <v>95</v>
      </c>
    </row>
    <row r="44" spans="1:10" s="105" customFormat="1" ht="60" x14ac:dyDescent="0.25">
      <c r="A44" s="6" t="s">
        <v>46</v>
      </c>
      <c r="B44" s="59" t="s">
        <v>2</v>
      </c>
      <c r="C44" s="59" t="s">
        <v>3</v>
      </c>
      <c r="D44" s="176">
        <v>1.01</v>
      </c>
      <c r="E44" s="116" t="s">
        <v>270</v>
      </c>
      <c r="F44" s="60">
        <v>91.5</v>
      </c>
      <c r="G44" s="59" t="s">
        <v>25</v>
      </c>
      <c r="H44" s="78" t="s">
        <v>71</v>
      </c>
      <c r="I44" s="85" t="s">
        <v>30</v>
      </c>
      <c r="J44" s="86" t="s">
        <v>95</v>
      </c>
    </row>
    <row r="45" spans="1:10" s="105" customFormat="1" ht="60" x14ac:dyDescent="0.25">
      <c r="A45" s="6" t="s">
        <v>46</v>
      </c>
      <c r="B45" s="59" t="s">
        <v>2</v>
      </c>
      <c r="C45" s="59" t="s">
        <v>3</v>
      </c>
      <c r="D45" s="60">
        <v>1.21</v>
      </c>
      <c r="E45" s="116" t="s">
        <v>271</v>
      </c>
      <c r="F45" s="60">
        <v>85</v>
      </c>
      <c r="G45" s="59" t="s">
        <v>25</v>
      </c>
      <c r="H45" s="78" t="s">
        <v>71</v>
      </c>
      <c r="I45" s="85" t="s">
        <v>30</v>
      </c>
      <c r="J45" s="86" t="s">
        <v>95</v>
      </c>
    </row>
    <row r="46" spans="1:10" s="105" customFormat="1" ht="15" customHeight="1" x14ac:dyDescent="0.25">
      <c r="A46" s="6" t="s">
        <v>46</v>
      </c>
      <c r="B46" s="59" t="s">
        <v>2</v>
      </c>
      <c r="C46" s="59" t="s">
        <v>3</v>
      </c>
      <c r="D46" s="60">
        <v>1.51</v>
      </c>
      <c r="E46" s="61" t="s">
        <v>272</v>
      </c>
      <c r="F46" s="60">
        <v>64</v>
      </c>
      <c r="G46" s="59" t="s">
        <v>25</v>
      </c>
      <c r="H46" s="78" t="s">
        <v>71</v>
      </c>
      <c r="I46" s="85" t="s">
        <v>30</v>
      </c>
      <c r="J46" s="86" t="s">
        <v>95</v>
      </c>
    </row>
    <row r="47" spans="1:10" s="105" customFormat="1" ht="15" customHeight="1" x14ac:dyDescent="0.25">
      <c r="A47" s="6" t="s">
        <v>46</v>
      </c>
      <c r="B47" s="59" t="s">
        <v>2</v>
      </c>
      <c r="C47" s="59" t="s">
        <v>3</v>
      </c>
      <c r="D47" s="60">
        <v>1.61</v>
      </c>
      <c r="E47" s="61" t="s">
        <v>272</v>
      </c>
      <c r="F47" s="60">
        <v>71</v>
      </c>
      <c r="G47" s="59" t="s">
        <v>25</v>
      </c>
      <c r="H47" s="78" t="s">
        <v>71</v>
      </c>
      <c r="I47" s="85" t="s">
        <v>30</v>
      </c>
      <c r="J47" s="86" t="s">
        <v>95</v>
      </c>
    </row>
    <row r="48" spans="1:10" s="105" customFormat="1" ht="15" customHeight="1" x14ac:dyDescent="0.25">
      <c r="A48" s="6" t="s">
        <v>46</v>
      </c>
      <c r="B48" s="59" t="s">
        <v>2</v>
      </c>
      <c r="C48" s="59" t="s">
        <v>3</v>
      </c>
      <c r="D48" s="60">
        <v>1.71</v>
      </c>
      <c r="E48" s="61" t="s">
        <v>273</v>
      </c>
      <c r="F48" s="60">
        <v>61</v>
      </c>
      <c r="G48" s="59" t="s">
        <v>25</v>
      </c>
      <c r="H48" s="78" t="s">
        <v>71</v>
      </c>
      <c r="I48" s="85" t="s">
        <v>30</v>
      </c>
      <c r="J48" s="86" t="s">
        <v>32</v>
      </c>
    </row>
    <row r="49" spans="1:10" s="105" customFormat="1" ht="15" customHeight="1" x14ac:dyDescent="0.25">
      <c r="A49" s="6" t="s">
        <v>46</v>
      </c>
      <c r="B49" s="59" t="s">
        <v>2</v>
      </c>
      <c r="C49" s="59" t="s">
        <v>3</v>
      </c>
      <c r="D49" s="60">
        <v>2.0099999999999998</v>
      </c>
      <c r="E49" s="61" t="s">
        <v>271</v>
      </c>
      <c r="F49" s="60">
        <v>193</v>
      </c>
      <c r="G49" s="59" t="s">
        <v>25</v>
      </c>
      <c r="H49" s="78" t="s">
        <v>71</v>
      </c>
      <c r="I49" s="85" t="s">
        <v>30</v>
      </c>
      <c r="J49" s="86" t="s">
        <v>95</v>
      </c>
    </row>
    <row r="50" spans="1:10" s="105" customFormat="1" ht="15" customHeight="1" x14ac:dyDescent="0.25">
      <c r="A50" s="6" t="s">
        <v>46</v>
      </c>
      <c r="B50" s="59" t="s">
        <v>2</v>
      </c>
      <c r="C50" s="59" t="s">
        <v>3</v>
      </c>
      <c r="D50" s="60">
        <v>2.5099999999999998</v>
      </c>
      <c r="E50" s="61" t="s">
        <v>271</v>
      </c>
      <c r="F50" s="60">
        <v>197</v>
      </c>
      <c r="G50" s="59" t="s">
        <v>25</v>
      </c>
      <c r="H50" s="78" t="s">
        <v>71</v>
      </c>
      <c r="I50" s="85" t="s">
        <v>30</v>
      </c>
      <c r="J50" s="86" t="s">
        <v>95</v>
      </c>
    </row>
    <row r="51" spans="1:10" s="105" customFormat="1" ht="15" customHeight="1" x14ac:dyDescent="0.25">
      <c r="A51" s="6" t="s">
        <v>46</v>
      </c>
      <c r="B51" s="59" t="s">
        <v>2</v>
      </c>
      <c r="C51" s="59" t="s">
        <v>3</v>
      </c>
      <c r="D51" s="60">
        <v>2.81</v>
      </c>
      <c r="E51" s="61" t="s">
        <v>272</v>
      </c>
      <c r="F51" s="60">
        <v>11</v>
      </c>
      <c r="G51" s="59" t="s">
        <v>25</v>
      </c>
      <c r="H51" s="78" t="s">
        <v>71</v>
      </c>
      <c r="I51" s="85" t="s">
        <v>30</v>
      </c>
      <c r="J51" s="86" t="s">
        <v>95</v>
      </c>
    </row>
    <row r="52" spans="1:10" s="105" customFormat="1" x14ac:dyDescent="0.25">
      <c r="A52" s="6" t="s">
        <v>46</v>
      </c>
      <c r="B52" s="59" t="s">
        <v>2</v>
      </c>
      <c r="C52" s="59" t="s">
        <v>3</v>
      </c>
      <c r="D52" s="60">
        <v>3.01</v>
      </c>
      <c r="E52" s="61" t="s">
        <v>273</v>
      </c>
      <c r="F52" s="60">
        <v>19.899999999999999</v>
      </c>
      <c r="G52" s="59" t="s">
        <v>25</v>
      </c>
      <c r="H52" s="78" t="s">
        <v>71</v>
      </c>
      <c r="I52" s="85" t="s">
        <v>30</v>
      </c>
      <c r="J52" s="86" t="s">
        <v>95</v>
      </c>
    </row>
    <row r="53" spans="1:10" s="105" customFormat="1" x14ac:dyDescent="0.25">
      <c r="A53" s="6" t="s">
        <v>46</v>
      </c>
      <c r="B53" s="59" t="s">
        <v>2</v>
      </c>
      <c r="C53" s="59" t="s">
        <v>3</v>
      </c>
      <c r="D53" s="60">
        <v>3.01</v>
      </c>
      <c r="E53" s="61" t="s">
        <v>271</v>
      </c>
      <c r="F53" s="60">
        <v>200</v>
      </c>
      <c r="G53" s="59" t="s">
        <v>25</v>
      </c>
      <c r="H53" s="78" t="s">
        <v>71</v>
      </c>
      <c r="I53" s="85" t="s">
        <v>30</v>
      </c>
      <c r="J53" s="86" t="s">
        <v>95</v>
      </c>
    </row>
    <row r="54" spans="1:10" s="105" customFormat="1" ht="15" customHeight="1" x14ac:dyDescent="0.25">
      <c r="A54" s="6" t="s">
        <v>46</v>
      </c>
      <c r="B54" s="59" t="s">
        <v>2</v>
      </c>
      <c r="C54" s="59" t="s">
        <v>3</v>
      </c>
      <c r="D54" s="60">
        <v>3.01</v>
      </c>
      <c r="E54" s="61" t="s">
        <v>274</v>
      </c>
      <c r="F54" s="60">
        <v>19</v>
      </c>
      <c r="G54" s="59" t="s">
        <v>25</v>
      </c>
      <c r="H54" s="78" t="s">
        <v>71</v>
      </c>
      <c r="I54" s="85" t="s">
        <v>30</v>
      </c>
      <c r="J54" s="86" t="s">
        <v>95</v>
      </c>
    </row>
    <row r="55" spans="1:10" s="105" customFormat="1" ht="15" customHeight="1" x14ac:dyDescent="0.25">
      <c r="A55" s="6" t="s">
        <v>46</v>
      </c>
      <c r="B55" s="59" t="s">
        <v>2</v>
      </c>
      <c r="C55" s="59" t="s">
        <v>3</v>
      </c>
      <c r="D55" s="60">
        <v>3.51</v>
      </c>
      <c r="E55" s="61" t="s">
        <v>272</v>
      </c>
      <c r="F55" s="60">
        <v>70</v>
      </c>
      <c r="G55" s="59" t="s">
        <v>25</v>
      </c>
      <c r="H55" s="78" t="s">
        <v>71</v>
      </c>
      <c r="I55" s="85" t="s">
        <v>30</v>
      </c>
      <c r="J55" s="86" t="s">
        <v>95</v>
      </c>
    </row>
    <row r="56" spans="1:10" s="105" customFormat="1" ht="15" customHeight="1" x14ac:dyDescent="0.25">
      <c r="A56" s="6" t="s">
        <v>46</v>
      </c>
      <c r="B56" s="59" t="s">
        <v>2</v>
      </c>
      <c r="C56" s="59" t="s">
        <v>3</v>
      </c>
      <c r="D56" s="60">
        <v>3.51</v>
      </c>
      <c r="E56" s="61" t="s">
        <v>275</v>
      </c>
      <c r="F56" s="60">
        <v>60</v>
      </c>
      <c r="G56" s="59" t="s">
        <v>25</v>
      </c>
      <c r="H56" s="78" t="s">
        <v>71</v>
      </c>
      <c r="I56" s="85" t="s">
        <v>30</v>
      </c>
      <c r="J56" s="86" t="s">
        <v>95</v>
      </c>
    </row>
    <row r="57" spans="1:10" s="105" customFormat="1" ht="15" customHeight="1" x14ac:dyDescent="0.25">
      <c r="A57" s="6" t="s">
        <v>46</v>
      </c>
      <c r="B57" s="59" t="s">
        <v>2</v>
      </c>
      <c r="C57" s="59" t="s">
        <v>3</v>
      </c>
      <c r="D57" s="60">
        <v>4.01</v>
      </c>
      <c r="E57" s="61" t="s">
        <v>273</v>
      </c>
      <c r="F57" s="60">
        <v>31</v>
      </c>
      <c r="G57" s="59" t="s">
        <v>25</v>
      </c>
      <c r="H57" s="78" t="s">
        <v>71</v>
      </c>
      <c r="I57" s="85" t="s">
        <v>30</v>
      </c>
      <c r="J57" s="86" t="s">
        <v>95</v>
      </c>
    </row>
    <row r="58" spans="1:10" s="105" customFormat="1" ht="15" customHeight="1" x14ac:dyDescent="0.25">
      <c r="A58" s="6" t="s">
        <v>46</v>
      </c>
      <c r="B58" s="59" t="s">
        <v>2</v>
      </c>
      <c r="C58" s="59" t="s">
        <v>3</v>
      </c>
      <c r="D58" s="128">
        <v>4.01</v>
      </c>
      <c r="E58" s="61" t="s">
        <v>272</v>
      </c>
      <c r="F58" s="76">
        <v>41</v>
      </c>
      <c r="G58" s="77" t="s">
        <v>25</v>
      </c>
      <c r="H58" s="78" t="s">
        <v>71</v>
      </c>
      <c r="I58" s="85" t="s">
        <v>30</v>
      </c>
      <c r="J58" s="86" t="s">
        <v>95</v>
      </c>
    </row>
    <row r="59" spans="1:10" s="105" customFormat="1" ht="60" x14ac:dyDescent="0.25">
      <c r="A59" s="6" t="s">
        <v>46</v>
      </c>
      <c r="B59" s="59" t="s">
        <v>2</v>
      </c>
      <c r="C59" s="59" t="s">
        <v>3</v>
      </c>
      <c r="D59" s="60">
        <v>4.51</v>
      </c>
      <c r="E59" s="116" t="s">
        <v>276</v>
      </c>
      <c r="F59" s="60">
        <v>102</v>
      </c>
      <c r="G59" s="59" t="s">
        <v>25</v>
      </c>
      <c r="H59" s="78" t="s">
        <v>71</v>
      </c>
      <c r="I59" s="85" t="s">
        <v>30</v>
      </c>
      <c r="J59" s="86" t="s">
        <v>95</v>
      </c>
    </row>
    <row r="60" spans="1:10" s="105" customFormat="1" ht="15" customHeight="1" x14ac:dyDescent="0.25">
      <c r="A60" s="6" t="s">
        <v>46</v>
      </c>
      <c r="B60" s="59" t="s">
        <v>2</v>
      </c>
      <c r="C60" s="59" t="s">
        <v>3</v>
      </c>
      <c r="D60" s="60">
        <v>5.01</v>
      </c>
      <c r="E60" s="61" t="s">
        <v>277</v>
      </c>
      <c r="F60" s="60">
        <v>17</v>
      </c>
      <c r="G60" s="59" t="s">
        <v>25</v>
      </c>
      <c r="H60" s="78" t="s">
        <v>71</v>
      </c>
      <c r="I60" s="85" t="s">
        <v>30</v>
      </c>
      <c r="J60" s="86" t="s">
        <v>32</v>
      </c>
    </row>
    <row r="61" spans="1:10" s="105" customFormat="1" ht="15" customHeight="1" x14ac:dyDescent="0.25">
      <c r="A61" s="6" t="s">
        <v>46</v>
      </c>
      <c r="B61" s="59" t="s">
        <v>2</v>
      </c>
      <c r="C61" s="59" t="s">
        <v>3</v>
      </c>
      <c r="D61" s="60">
        <v>5.01</v>
      </c>
      <c r="E61" s="61" t="s">
        <v>271</v>
      </c>
      <c r="F61" s="60">
        <v>157</v>
      </c>
      <c r="G61" s="59" t="s">
        <v>25</v>
      </c>
      <c r="H61" s="78" t="s">
        <v>71</v>
      </c>
      <c r="I61" s="85" t="s">
        <v>30</v>
      </c>
      <c r="J61" s="86" t="s">
        <v>95</v>
      </c>
    </row>
    <row r="62" spans="1:10" s="105" customFormat="1" ht="15" customHeight="1" x14ac:dyDescent="0.25">
      <c r="A62" s="6" t="s">
        <v>46</v>
      </c>
      <c r="B62" s="59" t="s">
        <v>2</v>
      </c>
      <c r="C62" s="59" t="s">
        <v>3</v>
      </c>
      <c r="D62" s="60">
        <v>5.51</v>
      </c>
      <c r="E62" s="61" t="s">
        <v>277</v>
      </c>
      <c r="F62" s="60">
        <v>90</v>
      </c>
      <c r="G62" s="59" t="s">
        <v>25</v>
      </c>
      <c r="H62" s="78" t="s">
        <v>71</v>
      </c>
      <c r="I62" s="85" t="s">
        <v>30</v>
      </c>
      <c r="J62" s="86" t="s">
        <v>32</v>
      </c>
    </row>
    <row r="63" spans="1:10" s="105" customFormat="1" ht="15" customHeight="1" x14ac:dyDescent="0.25">
      <c r="A63" s="6" t="s">
        <v>46</v>
      </c>
      <c r="B63" s="59" t="s">
        <v>2</v>
      </c>
      <c r="C63" s="59" t="s">
        <v>3</v>
      </c>
      <c r="D63" s="60">
        <v>6.01</v>
      </c>
      <c r="E63" s="61" t="s">
        <v>273</v>
      </c>
      <c r="F63" s="60">
        <v>94</v>
      </c>
      <c r="G63" s="59" t="s">
        <v>25</v>
      </c>
      <c r="H63" s="78" t="s">
        <v>71</v>
      </c>
      <c r="I63" s="85" t="s">
        <v>30</v>
      </c>
      <c r="J63" s="86" t="s">
        <v>95</v>
      </c>
    </row>
    <row r="64" spans="1:10" s="105" customFormat="1" ht="15" customHeight="1" x14ac:dyDescent="0.25">
      <c r="A64" s="6" t="s">
        <v>46</v>
      </c>
      <c r="B64" s="59" t="s">
        <v>2</v>
      </c>
      <c r="C64" s="59" t="s">
        <v>3</v>
      </c>
      <c r="D64" s="60">
        <v>6.01</v>
      </c>
      <c r="E64" s="61" t="s">
        <v>271</v>
      </c>
      <c r="F64" s="60">
        <v>94.4</v>
      </c>
      <c r="G64" s="59" t="s">
        <v>25</v>
      </c>
      <c r="H64" s="78" t="s">
        <v>71</v>
      </c>
      <c r="I64" s="85" t="s">
        <v>30</v>
      </c>
      <c r="J64" s="86" t="s">
        <v>95</v>
      </c>
    </row>
    <row r="65" spans="1:10" s="105" customFormat="1" ht="15" customHeight="1" x14ac:dyDescent="0.25">
      <c r="A65" s="6" t="s">
        <v>46</v>
      </c>
      <c r="B65" s="59" t="s">
        <v>2</v>
      </c>
      <c r="C65" s="59" t="s">
        <v>3</v>
      </c>
      <c r="D65" s="60">
        <v>6.51</v>
      </c>
      <c r="E65" s="61" t="s">
        <v>273</v>
      </c>
      <c r="F65" s="60">
        <v>125</v>
      </c>
      <c r="G65" s="59" t="s">
        <v>25</v>
      </c>
      <c r="H65" s="78" t="s">
        <v>71</v>
      </c>
      <c r="I65" s="85" t="s">
        <v>30</v>
      </c>
      <c r="J65" s="86" t="s">
        <v>95</v>
      </c>
    </row>
    <row r="66" spans="1:10" s="105" customFormat="1" ht="15" customHeight="1" x14ac:dyDescent="0.25">
      <c r="A66" s="6" t="s">
        <v>46</v>
      </c>
      <c r="B66" s="59" t="s">
        <v>2</v>
      </c>
      <c r="C66" s="59" t="s">
        <v>3</v>
      </c>
      <c r="D66" s="60">
        <v>7.51</v>
      </c>
      <c r="E66" s="61" t="s">
        <v>275</v>
      </c>
      <c r="F66" s="60">
        <v>187</v>
      </c>
      <c r="G66" s="59" t="s">
        <v>25</v>
      </c>
      <c r="H66" s="78" t="s">
        <v>71</v>
      </c>
      <c r="I66" s="85" t="s">
        <v>30</v>
      </c>
      <c r="J66" s="86" t="s">
        <v>95</v>
      </c>
    </row>
    <row r="67" spans="1:10" s="105" customFormat="1" ht="15" customHeight="1" x14ac:dyDescent="0.25">
      <c r="A67" s="191"/>
      <c r="B67" s="192"/>
      <c r="C67" s="192"/>
      <c r="D67" s="192"/>
      <c r="E67" s="192"/>
      <c r="F67" s="192"/>
      <c r="G67" s="192"/>
      <c r="H67" s="192"/>
      <c r="I67" s="192"/>
      <c r="J67" s="193"/>
    </row>
    <row r="68" spans="1:10" s="105" customFormat="1" ht="23.25" customHeight="1" x14ac:dyDescent="0.25">
      <c r="A68" s="119" t="s">
        <v>34</v>
      </c>
      <c r="B68" s="113" t="s">
        <v>4</v>
      </c>
      <c r="C68" s="113" t="s">
        <v>5</v>
      </c>
      <c r="D68" s="120">
        <v>0.2</v>
      </c>
      <c r="E68" s="118" t="s">
        <v>82</v>
      </c>
      <c r="F68" s="60">
        <v>54</v>
      </c>
      <c r="G68" s="59" t="s">
        <v>25</v>
      </c>
      <c r="H68" s="61" t="s">
        <v>123</v>
      </c>
      <c r="I68" s="85" t="s">
        <v>30</v>
      </c>
      <c r="J68" s="86" t="s">
        <v>32</v>
      </c>
    </row>
    <row r="69" spans="1:10" s="105" customFormat="1" x14ac:dyDescent="0.25">
      <c r="A69" s="23" t="s">
        <v>34</v>
      </c>
      <c r="B69" s="59" t="s">
        <v>2</v>
      </c>
      <c r="C69" s="59" t="s">
        <v>5</v>
      </c>
      <c r="D69" s="60">
        <v>0.22</v>
      </c>
      <c r="E69" s="61" t="s">
        <v>138</v>
      </c>
      <c r="F69" s="60">
        <v>5.79</v>
      </c>
      <c r="G69" s="59" t="s">
        <v>25</v>
      </c>
      <c r="H69" s="61" t="s">
        <v>123</v>
      </c>
      <c r="I69" s="85" t="s">
        <v>30</v>
      </c>
      <c r="J69" s="86" t="s">
        <v>32</v>
      </c>
    </row>
    <row r="70" spans="1:10" s="105" customFormat="1" ht="90" x14ac:dyDescent="0.25">
      <c r="A70" s="119" t="s">
        <v>34</v>
      </c>
      <c r="B70" s="113" t="s">
        <v>2</v>
      </c>
      <c r="C70" s="113" t="s">
        <v>5</v>
      </c>
      <c r="D70" s="120">
        <v>0.3</v>
      </c>
      <c r="E70" s="117" t="s">
        <v>191</v>
      </c>
      <c r="F70" s="60">
        <v>144</v>
      </c>
      <c r="G70" s="59" t="s">
        <v>25</v>
      </c>
      <c r="H70" s="78" t="s">
        <v>72</v>
      </c>
      <c r="I70" s="85" t="s">
        <v>30</v>
      </c>
      <c r="J70" s="86" t="s">
        <v>95</v>
      </c>
    </row>
    <row r="71" spans="1:10" s="105" customFormat="1" x14ac:dyDescent="0.25">
      <c r="A71" s="119" t="s">
        <v>34</v>
      </c>
      <c r="B71" s="113" t="s">
        <v>4</v>
      </c>
      <c r="C71" s="113"/>
      <c r="D71" s="181">
        <v>0.3</v>
      </c>
      <c r="E71" s="80" t="s">
        <v>82</v>
      </c>
      <c r="F71" s="60">
        <v>65</v>
      </c>
      <c r="G71" s="59" t="s">
        <v>25</v>
      </c>
      <c r="H71" s="61" t="s">
        <v>123</v>
      </c>
      <c r="I71" s="85" t="s">
        <v>30</v>
      </c>
      <c r="J71" s="86" t="s">
        <v>32</v>
      </c>
    </row>
    <row r="72" spans="1:10" s="105" customFormat="1" x14ac:dyDescent="0.25">
      <c r="A72" s="23" t="s">
        <v>34</v>
      </c>
      <c r="B72" s="59" t="s">
        <v>6</v>
      </c>
      <c r="C72" s="59"/>
      <c r="D72" s="60">
        <v>0.4</v>
      </c>
      <c r="E72" s="61" t="s">
        <v>82</v>
      </c>
      <c r="F72" s="60">
        <v>20.79</v>
      </c>
      <c r="G72" s="59" t="s">
        <v>25</v>
      </c>
      <c r="H72" s="61" t="s">
        <v>123</v>
      </c>
      <c r="I72" s="85" t="s">
        <v>30</v>
      </c>
      <c r="J72" s="86" t="s">
        <v>33</v>
      </c>
    </row>
    <row r="73" spans="1:10" s="105" customFormat="1" ht="90" x14ac:dyDescent="0.25">
      <c r="A73" s="119" t="s">
        <v>34</v>
      </c>
      <c r="B73" s="113" t="s">
        <v>2</v>
      </c>
      <c r="C73" s="113" t="s">
        <v>5</v>
      </c>
      <c r="D73" s="181">
        <v>0.5</v>
      </c>
      <c r="E73" s="106" t="s">
        <v>190</v>
      </c>
      <c r="F73" s="60">
        <v>76</v>
      </c>
      <c r="G73" s="59" t="s">
        <v>25</v>
      </c>
      <c r="H73" s="78" t="s">
        <v>72</v>
      </c>
      <c r="I73" s="85" t="s">
        <v>30</v>
      </c>
      <c r="J73" s="86" t="s">
        <v>95</v>
      </c>
    </row>
    <row r="74" spans="1:10" s="105" customFormat="1" x14ac:dyDescent="0.25">
      <c r="A74" s="23" t="s">
        <v>34</v>
      </c>
      <c r="B74" s="59" t="s">
        <v>4</v>
      </c>
      <c r="C74" s="59"/>
      <c r="D74" s="60">
        <v>0.5</v>
      </c>
      <c r="E74" s="61" t="s">
        <v>82</v>
      </c>
      <c r="F74" s="60">
        <v>20.53</v>
      </c>
      <c r="G74" s="59" t="s">
        <v>25</v>
      </c>
      <c r="H74" s="61" t="s">
        <v>228</v>
      </c>
      <c r="I74" s="85" t="s">
        <v>30</v>
      </c>
      <c r="J74" s="86" t="s">
        <v>33</v>
      </c>
    </row>
    <row r="75" spans="1:10" s="105" customFormat="1" ht="45" x14ac:dyDescent="0.25">
      <c r="A75" s="23" t="s">
        <v>34</v>
      </c>
      <c r="B75" s="59" t="s">
        <v>2</v>
      </c>
      <c r="C75" s="59" t="s">
        <v>5</v>
      </c>
      <c r="D75" s="176">
        <v>0.6</v>
      </c>
      <c r="E75" s="114" t="s">
        <v>227</v>
      </c>
      <c r="F75" s="60">
        <v>39.76</v>
      </c>
      <c r="G75" s="59" t="s">
        <v>25</v>
      </c>
      <c r="H75" s="78" t="s">
        <v>72</v>
      </c>
      <c r="I75" s="85" t="s">
        <v>30</v>
      </c>
      <c r="J75" s="86" t="s">
        <v>95</v>
      </c>
    </row>
    <row r="76" spans="1:10" s="105" customFormat="1" ht="19.5" customHeight="1" x14ac:dyDescent="0.25">
      <c r="A76" s="119" t="s">
        <v>34</v>
      </c>
      <c r="B76" s="113" t="s">
        <v>4</v>
      </c>
      <c r="C76" s="104"/>
      <c r="D76" s="181">
        <v>0.7</v>
      </c>
      <c r="E76" s="118" t="s">
        <v>82</v>
      </c>
      <c r="F76" s="60">
        <v>93.25</v>
      </c>
      <c r="G76" s="59" t="s">
        <v>25</v>
      </c>
      <c r="H76" s="79" t="s">
        <v>123</v>
      </c>
      <c r="I76" s="85" t="s">
        <v>30</v>
      </c>
      <c r="J76" s="86" t="s">
        <v>33</v>
      </c>
    </row>
    <row r="77" spans="1:10" s="105" customFormat="1" ht="45" x14ac:dyDescent="0.25">
      <c r="A77" s="23" t="s">
        <v>34</v>
      </c>
      <c r="B77" s="59" t="s">
        <v>2</v>
      </c>
      <c r="C77" s="59" t="s">
        <v>5</v>
      </c>
      <c r="D77" s="181">
        <v>0.8</v>
      </c>
      <c r="E77" s="114" t="s">
        <v>227</v>
      </c>
      <c r="F77" s="60">
        <v>37.200000000000003</v>
      </c>
      <c r="G77" s="59" t="s">
        <v>25</v>
      </c>
      <c r="H77" s="78" t="s">
        <v>72</v>
      </c>
      <c r="I77" s="85" t="s">
        <v>30</v>
      </c>
      <c r="J77" s="86" t="s">
        <v>95</v>
      </c>
    </row>
    <row r="78" spans="1:10" s="105" customFormat="1" x14ac:dyDescent="0.25">
      <c r="A78" s="23" t="s">
        <v>34</v>
      </c>
      <c r="B78" s="59" t="s">
        <v>4</v>
      </c>
      <c r="C78" s="59"/>
      <c r="D78" s="60">
        <v>0.8</v>
      </c>
      <c r="E78" s="61" t="s">
        <v>83</v>
      </c>
      <c r="F78" s="60">
        <v>29.1</v>
      </c>
      <c r="G78" s="59" t="s">
        <v>25</v>
      </c>
      <c r="H78" s="61" t="s">
        <v>104</v>
      </c>
      <c r="I78" s="85" t="s">
        <v>30</v>
      </c>
      <c r="J78" s="86" t="s">
        <v>33</v>
      </c>
    </row>
    <row r="79" spans="1:10" s="105" customFormat="1" x14ac:dyDescent="0.25">
      <c r="A79" s="23" t="s">
        <v>34</v>
      </c>
      <c r="B79" s="59" t="s">
        <v>2</v>
      </c>
      <c r="C79" s="59" t="s">
        <v>5</v>
      </c>
      <c r="D79" s="60">
        <v>0.8</v>
      </c>
      <c r="E79" s="107" t="s">
        <v>106</v>
      </c>
      <c r="F79" s="60">
        <v>15</v>
      </c>
      <c r="G79" s="59" t="s">
        <v>25</v>
      </c>
      <c r="H79" s="78" t="s">
        <v>72</v>
      </c>
      <c r="I79" s="85" t="s">
        <v>30</v>
      </c>
      <c r="J79" s="86" t="s">
        <v>32</v>
      </c>
    </row>
    <row r="80" spans="1:10" s="105" customFormat="1" x14ac:dyDescent="0.25">
      <c r="A80" s="23" t="s">
        <v>34</v>
      </c>
      <c r="B80" s="59" t="s">
        <v>4</v>
      </c>
      <c r="C80" s="59"/>
      <c r="D80" s="60">
        <v>1</v>
      </c>
      <c r="E80" s="61" t="s">
        <v>83</v>
      </c>
      <c r="F80" s="60">
        <v>26</v>
      </c>
      <c r="G80" s="59" t="s">
        <v>25</v>
      </c>
      <c r="H80" s="61" t="s">
        <v>105</v>
      </c>
      <c r="I80" s="85" t="s">
        <v>30</v>
      </c>
      <c r="J80" s="86" t="s">
        <v>33</v>
      </c>
    </row>
    <row r="81" spans="1:10" s="105" customFormat="1" x14ac:dyDescent="0.25">
      <c r="A81" s="23" t="s">
        <v>34</v>
      </c>
      <c r="B81" s="59" t="s">
        <v>4</v>
      </c>
      <c r="C81" s="59"/>
      <c r="D81" s="60">
        <v>1.2</v>
      </c>
      <c r="E81" s="61" t="s">
        <v>83</v>
      </c>
      <c r="F81" s="60">
        <v>58</v>
      </c>
      <c r="G81" s="59" t="s">
        <v>25</v>
      </c>
      <c r="H81" s="61" t="s">
        <v>81</v>
      </c>
      <c r="I81" s="85" t="s">
        <v>30</v>
      </c>
      <c r="J81" s="86" t="s">
        <v>33</v>
      </c>
    </row>
    <row r="82" spans="1:10" s="105" customFormat="1" ht="75" x14ac:dyDescent="0.25">
      <c r="A82" s="23" t="s">
        <v>34</v>
      </c>
      <c r="B82" s="59" t="s">
        <v>2</v>
      </c>
      <c r="C82" s="59" t="s">
        <v>5</v>
      </c>
      <c r="D82" s="129">
        <v>1.2</v>
      </c>
      <c r="E82" s="114" t="s">
        <v>192</v>
      </c>
      <c r="F82" s="100">
        <v>139</v>
      </c>
      <c r="G82" s="59" t="s">
        <v>25</v>
      </c>
      <c r="H82" s="78" t="s">
        <v>72</v>
      </c>
      <c r="I82" s="85" t="s">
        <v>30</v>
      </c>
      <c r="J82" s="86" t="s">
        <v>95</v>
      </c>
    </row>
    <row r="83" spans="1:10" s="105" customFormat="1" x14ac:dyDescent="0.25">
      <c r="A83" s="23" t="s">
        <v>34</v>
      </c>
      <c r="B83" s="59" t="s">
        <v>4</v>
      </c>
      <c r="C83" s="59"/>
      <c r="D83" s="60">
        <v>1.4</v>
      </c>
      <c r="E83" s="61" t="s">
        <v>83</v>
      </c>
      <c r="F83" s="60">
        <v>40.770000000000003</v>
      </c>
      <c r="G83" s="59" t="s">
        <v>25</v>
      </c>
      <c r="H83" s="61" t="s">
        <v>81</v>
      </c>
      <c r="I83" s="85" t="s">
        <v>30</v>
      </c>
      <c r="J83" s="86" t="s">
        <v>33</v>
      </c>
    </row>
    <row r="84" spans="1:10" s="105" customFormat="1" ht="45" x14ac:dyDescent="0.25">
      <c r="A84" s="23" t="s">
        <v>34</v>
      </c>
      <c r="B84" s="59" t="s">
        <v>2</v>
      </c>
      <c r="C84" s="59" t="s">
        <v>5</v>
      </c>
      <c r="D84" s="104">
        <v>1.4</v>
      </c>
      <c r="E84" s="127" t="s">
        <v>193</v>
      </c>
      <c r="F84" s="60">
        <v>99</v>
      </c>
      <c r="G84" s="59" t="s">
        <v>25</v>
      </c>
      <c r="H84" s="78" t="s">
        <v>72</v>
      </c>
      <c r="I84" s="85" t="s">
        <v>30</v>
      </c>
      <c r="J84" s="86" t="s">
        <v>95</v>
      </c>
    </row>
    <row r="85" spans="1:10" s="105" customFormat="1" x14ac:dyDescent="0.25">
      <c r="A85" s="23" t="s">
        <v>34</v>
      </c>
      <c r="B85" s="59" t="s">
        <v>4</v>
      </c>
      <c r="C85" s="59"/>
      <c r="D85" s="60">
        <v>1.6</v>
      </c>
      <c r="E85" s="61" t="s">
        <v>83</v>
      </c>
      <c r="F85" s="60">
        <v>3</v>
      </c>
      <c r="G85" s="59" t="s">
        <v>25</v>
      </c>
      <c r="H85" s="61" t="s">
        <v>81</v>
      </c>
      <c r="I85" s="85" t="s">
        <v>30</v>
      </c>
      <c r="J85" s="86" t="s">
        <v>33</v>
      </c>
    </row>
    <row r="86" spans="1:10" s="105" customFormat="1" ht="46.5" customHeight="1" x14ac:dyDescent="0.25">
      <c r="A86" s="23" t="s">
        <v>34</v>
      </c>
      <c r="B86" s="59" t="s">
        <v>2</v>
      </c>
      <c r="C86" s="59" t="s">
        <v>5</v>
      </c>
      <c r="D86" s="60">
        <v>1.6</v>
      </c>
      <c r="E86" s="116" t="s">
        <v>278</v>
      </c>
      <c r="F86" s="60">
        <v>45</v>
      </c>
      <c r="G86" s="59" t="s">
        <v>25</v>
      </c>
      <c r="H86" s="78" t="s">
        <v>72</v>
      </c>
      <c r="I86" s="85" t="s">
        <v>30</v>
      </c>
      <c r="J86" s="86" t="s">
        <v>95</v>
      </c>
    </row>
    <row r="87" spans="1:10" s="105" customFormat="1" ht="50.25" customHeight="1" x14ac:dyDescent="0.25">
      <c r="A87" s="23" t="s">
        <v>34</v>
      </c>
      <c r="B87" s="59" t="s">
        <v>2</v>
      </c>
      <c r="C87" s="59" t="s">
        <v>5</v>
      </c>
      <c r="D87" s="100">
        <v>2</v>
      </c>
      <c r="E87" s="114" t="s">
        <v>279</v>
      </c>
      <c r="F87" s="60">
        <v>33.4</v>
      </c>
      <c r="G87" s="59" t="s">
        <v>25</v>
      </c>
      <c r="H87" s="78" t="s">
        <v>72</v>
      </c>
      <c r="I87" s="85" t="s">
        <v>30</v>
      </c>
      <c r="J87" s="86" t="s">
        <v>95</v>
      </c>
    </row>
    <row r="88" spans="1:10" s="105" customFormat="1" x14ac:dyDescent="0.25">
      <c r="A88" s="23" t="s">
        <v>34</v>
      </c>
      <c r="B88" s="59" t="s">
        <v>4</v>
      </c>
      <c r="C88" s="59"/>
      <c r="D88" s="60">
        <v>2.5</v>
      </c>
      <c r="E88" s="61" t="s">
        <v>83</v>
      </c>
      <c r="F88" s="60">
        <v>62</v>
      </c>
      <c r="G88" s="59" t="s">
        <v>25</v>
      </c>
      <c r="H88" s="61" t="s">
        <v>111</v>
      </c>
      <c r="I88" s="85" t="s">
        <v>30</v>
      </c>
      <c r="J88" s="86" t="s">
        <v>33</v>
      </c>
    </row>
    <row r="89" spans="1:10" s="105" customFormat="1" x14ac:dyDescent="0.25">
      <c r="A89" s="23" t="s">
        <v>34</v>
      </c>
      <c r="B89" s="59" t="s">
        <v>7</v>
      </c>
      <c r="C89" s="59" t="s">
        <v>5</v>
      </c>
      <c r="D89" s="176">
        <v>2</v>
      </c>
      <c r="E89" s="61" t="s">
        <v>221</v>
      </c>
      <c r="F89" s="60">
        <v>96.7</v>
      </c>
      <c r="G89" s="59" t="s">
        <v>25</v>
      </c>
      <c r="H89" s="78" t="s">
        <v>72</v>
      </c>
      <c r="I89" s="85" t="s">
        <v>30</v>
      </c>
      <c r="J89" s="86" t="s">
        <v>95</v>
      </c>
    </row>
    <row r="90" spans="1:10" s="105" customFormat="1" x14ac:dyDescent="0.25">
      <c r="A90" s="23" t="s">
        <v>34</v>
      </c>
      <c r="B90" s="59" t="s">
        <v>7</v>
      </c>
      <c r="C90" s="59" t="s">
        <v>5</v>
      </c>
      <c r="D90" s="60">
        <v>3</v>
      </c>
      <c r="E90" s="61" t="s">
        <v>221</v>
      </c>
      <c r="F90" s="107" t="s">
        <v>229</v>
      </c>
      <c r="G90" s="59"/>
      <c r="H90" s="78"/>
      <c r="I90" s="85" t="s">
        <v>30</v>
      </c>
      <c r="J90" s="86" t="s">
        <v>95</v>
      </c>
    </row>
    <row r="91" spans="1:10" s="105" customFormat="1" x14ac:dyDescent="0.25">
      <c r="A91" s="23" t="s">
        <v>34</v>
      </c>
      <c r="B91" s="59" t="s">
        <v>7</v>
      </c>
      <c r="C91" s="59" t="s">
        <v>5</v>
      </c>
      <c r="D91" s="176">
        <v>4</v>
      </c>
      <c r="E91" s="61" t="s">
        <v>221</v>
      </c>
      <c r="F91" s="60">
        <v>100</v>
      </c>
      <c r="G91" s="59" t="s">
        <v>25</v>
      </c>
      <c r="H91" s="78" t="s">
        <v>72</v>
      </c>
      <c r="I91" s="85" t="s">
        <v>30</v>
      </c>
      <c r="J91" s="86" t="s">
        <v>95</v>
      </c>
    </row>
    <row r="92" spans="1:10" s="105" customFormat="1" x14ac:dyDescent="0.25">
      <c r="A92" s="23" t="s">
        <v>34</v>
      </c>
      <c r="B92" s="59" t="s">
        <v>7</v>
      </c>
      <c r="C92" s="59" t="s">
        <v>5</v>
      </c>
      <c r="D92" s="60">
        <v>4.5</v>
      </c>
      <c r="E92" s="61" t="s">
        <v>84</v>
      </c>
      <c r="F92" s="60">
        <v>31.4</v>
      </c>
      <c r="G92" s="59" t="s">
        <v>25</v>
      </c>
      <c r="H92" s="78" t="s">
        <v>72</v>
      </c>
      <c r="I92" s="85" t="s">
        <v>30</v>
      </c>
      <c r="J92" s="86" t="s">
        <v>95</v>
      </c>
    </row>
    <row r="93" spans="1:10" s="105" customFormat="1" x14ac:dyDescent="0.25">
      <c r="A93" s="23" t="s">
        <v>34</v>
      </c>
      <c r="B93" s="59" t="s">
        <v>7</v>
      </c>
      <c r="C93" s="59" t="s">
        <v>5</v>
      </c>
      <c r="D93" s="176">
        <v>5</v>
      </c>
      <c r="E93" s="61" t="s">
        <v>221</v>
      </c>
      <c r="F93" s="60">
        <v>131</v>
      </c>
      <c r="G93" s="59" t="s">
        <v>25</v>
      </c>
      <c r="H93" s="78" t="s">
        <v>72</v>
      </c>
      <c r="I93" s="85" t="s">
        <v>30</v>
      </c>
      <c r="J93" s="86" t="s">
        <v>95</v>
      </c>
    </row>
    <row r="94" spans="1:10" s="105" customFormat="1" x14ac:dyDescent="0.25">
      <c r="A94" s="23" t="s">
        <v>212</v>
      </c>
      <c r="B94" s="59" t="s">
        <v>209</v>
      </c>
      <c r="C94" s="59" t="s">
        <v>210</v>
      </c>
      <c r="D94" s="60">
        <v>0.3</v>
      </c>
      <c r="E94" s="61"/>
      <c r="F94" s="60">
        <v>14.58</v>
      </c>
      <c r="G94" s="59" t="s">
        <v>25</v>
      </c>
      <c r="H94" s="61" t="s">
        <v>211</v>
      </c>
      <c r="I94" s="85" t="s">
        <v>30</v>
      </c>
      <c r="J94" s="86" t="s">
        <v>32</v>
      </c>
    </row>
    <row r="95" spans="1:10" s="105" customFormat="1" x14ac:dyDescent="0.25">
      <c r="A95" s="23" t="s">
        <v>212</v>
      </c>
      <c r="B95" s="59" t="s">
        <v>209</v>
      </c>
      <c r="C95" s="59" t="s">
        <v>210</v>
      </c>
      <c r="D95" s="60">
        <v>1</v>
      </c>
      <c r="E95" s="61"/>
      <c r="F95" s="60">
        <v>11.74</v>
      </c>
      <c r="G95" s="59" t="s">
        <v>25</v>
      </c>
      <c r="H95" s="61" t="s">
        <v>280</v>
      </c>
      <c r="I95" s="85" t="s">
        <v>30</v>
      </c>
      <c r="J95" s="86" t="s">
        <v>32</v>
      </c>
    </row>
    <row r="96" spans="1:10" s="105" customFormat="1" x14ac:dyDescent="0.25">
      <c r="A96" s="23" t="s">
        <v>212</v>
      </c>
      <c r="B96" s="59" t="s">
        <v>209</v>
      </c>
      <c r="C96" s="59" t="s">
        <v>210</v>
      </c>
      <c r="D96" s="60">
        <v>2</v>
      </c>
      <c r="E96" s="61"/>
      <c r="F96" s="60">
        <v>9.98</v>
      </c>
      <c r="G96" s="59" t="s">
        <v>25</v>
      </c>
      <c r="H96" s="61" t="s">
        <v>280</v>
      </c>
      <c r="I96" s="85" t="s">
        <v>30</v>
      </c>
      <c r="J96" s="86" t="s">
        <v>32</v>
      </c>
    </row>
    <row r="97" spans="1:10" s="105" customFormat="1" x14ac:dyDescent="0.25">
      <c r="A97" s="23" t="s">
        <v>112</v>
      </c>
      <c r="B97" s="59" t="s">
        <v>113</v>
      </c>
      <c r="C97" s="59"/>
      <c r="D97" s="60">
        <v>1.5</v>
      </c>
      <c r="E97" s="61"/>
      <c r="F97" s="60">
        <v>3</v>
      </c>
      <c r="G97" s="59" t="s">
        <v>25</v>
      </c>
      <c r="H97" s="61" t="s">
        <v>114</v>
      </c>
      <c r="I97" s="85" t="s">
        <v>30</v>
      </c>
      <c r="J97" s="86"/>
    </row>
    <row r="98" spans="1:10" s="105" customFormat="1" x14ac:dyDescent="0.25">
      <c r="A98" s="23" t="s">
        <v>112</v>
      </c>
      <c r="B98" s="59" t="s">
        <v>164</v>
      </c>
      <c r="C98" s="59" t="s">
        <v>165</v>
      </c>
      <c r="D98" s="129">
        <v>1.2</v>
      </c>
      <c r="E98" s="61" t="s">
        <v>167</v>
      </c>
      <c r="F98" s="60">
        <v>51.8</v>
      </c>
      <c r="G98" s="59" t="s">
        <v>25</v>
      </c>
      <c r="H98" s="61" t="s">
        <v>222</v>
      </c>
      <c r="I98" s="85" t="s">
        <v>30</v>
      </c>
      <c r="J98" s="86"/>
    </row>
    <row r="99" spans="1:10" s="105" customFormat="1" x14ac:dyDescent="0.25">
      <c r="A99" s="23" t="s">
        <v>112</v>
      </c>
      <c r="B99" s="59" t="s">
        <v>169</v>
      </c>
      <c r="C99" s="59" t="s">
        <v>170</v>
      </c>
      <c r="D99" s="129">
        <v>1.6</v>
      </c>
      <c r="E99" s="61" t="s">
        <v>171</v>
      </c>
      <c r="F99" s="60">
        <v>9.6999999999999993</v>
      </c>
      <c r="G99" s="59" t="s">
        <v>25</v>
      </c>
      <c r="H99" s="61" t="s">
        <v>223</v>
      </c>
      <c r="I99" s="85" t="s">
        <v>30</v>
      </c>
      <c r="J99" s="86"/>
    </row>
    <row r="100" spans="1:10" s="105" customFormat="1" x14ac:dyDescent="0.25">
      <c r="A100" s="23" t="s">
        <v>112</v>
      </c>
      <c r="B100" s="59" t="s">
        <v>172</v>
      </c>
      <c r="C100" s="59" t="s">
        <v>173</v>
      </c>
      <c r="D100" s="129">
        <v>1.6</v>
      </c>
      <c r="E100" s="61" t="s">
        <v>178</v>
      </c>
      <c r="F100" s="60">
        <v>4.5</v>
      </c>
      <c r="G100" s="59" t="s">
        <v>25</v>
      </c>
      <c r="H100" s="61" t="s">
        <v>223</v>
      </c>
      <c r="I100" s="85" t="s">
        <v>30</v>
      </c>
      <c r="J100" s="86"/>
    </row>
    <row r="101" spans="1:10" s="105" customFormat="1" x14ac:dyDescent="0.25">
      <c r="A101" s="23" t="s">
        <v>112</v>
      </c>
      <c r="B101" s="61" t="s">
        <v>174</v>
      </c>
      <c r="C101" s="59"/>
      <c r="D101" s="129">
        <v>0.11</v>
      </c>
      <c r="E101" s="61" t="s">
        <v>175</v>
      </c>
      <c r="F101" s="60">
        <v>1.615</v>
      </c>
      <c r="G101" s="59" t="s">
        <v>25</v>
      </c>
      <c r="H101" s="61" t="s">
        <v>223</v>
      </c>
      <c r="I101" s="85" t="s">
        <v>30</v>
      </c>
      <c r="J101" s="86"/>
    </row>
    <row r="102" spans="1:10" s="105" customFormat="1" ht="45" x14ac:dyDescent="0.25">
      <c r="A102" s="23" t="s">
        <v>176</v>
      </c>
      <c r="B102" s="59"/>
      <c r="C102" s="59" t="s">
        <v>177</v>
      </c>
      <c r="D102" s="60">
        <v>0.3</v>
      </c>
      <c r="E102" s="61" t="s">
        <v>166</v>
      </c>
      <c r="F102" s="60">
        <v>11</v>
      </c>
      <c r="G102" s="59"/>
      <c r="H102" s="61" t="s">
        <v>168</v>
      </c>
      <c r="I102" s="85" t="s">
        <v>30</v>
      </c>
      <c r="J102" s="86"/>
    </row>
    <row r="103" spans="1:10" s="105" customFormat="1" hidden="1" x14ac:dyDescent="0.25">
      <c r="A103" s="23"/>
      <c r="B103" s="59"/>
      <c r="C103" s="59"/>
      <c r="D103" s="60"/>
      <c r="E103" s="61"/>
      <c r="F103" s="60"/>
      <c r="G103" s="59"/>
      <c r="H103" s="61"/>
      <c r="I103" s="85"/>
      <c r="J103" s="86"/>
    </row>
    <row r="104" spans="1:10" s="105" customFormat="1" hidden="1" x14ac:dyDescent="0.25">
      <c r="A104" s="23"/>
      <c r="B104" s="59"/>
      <c r="C104" s="59"/>
      <c r="D104" s="60"/>
      <c r="E104" s="61"/>
      <c r="F104" s="60"/>
      <c r="G104" s="59"/>
      <c r="H104" s="61"/>
      <c r="I104" s="85"/>
      <c r="J104" s="86"/>
    </row>
    <row r="105" spans="1:10" s="105" customFormat="1" hidden="1" x14ac:dyDescent="0.25">
      <c r="A105" s="23"/>
      <c r="B105" s="59"/>
      <c r="C105" s="59"/>
      <c r="D105" s="60"/>
      <c r="E105" s="61"/>
      <c r="F105" s="60"/>
      <c r="G105" s="59"/>
      <c r="H105" s="61"/>
      <c r="I105" s="85"/>
      <c r="J105" s="86"/>
    </row>
    <row r="106" spans="1:10" s="105" customFormat="1" hidden="1" x14ac:dyDescent="0.25">
      <c r="A106" s="23"/>
      <c r="B106" s="59"/>
      <c r="C106" s="59"/>
      <c r="D106" s="60"/>
      <c r="E106" s="61"/>
      <c r="F106" s="60"/>
      <c r="G106" s="59"/>
      <c r="H106" s="61"/>
      <c r="I106" s="85"/>
      <c r="J106" s="86"/>
    </row>
    <row r="107" spans="1:10" s="105" customFormat="1" hidden="1" x14ac:dyDescent="0.25">
      <c r="A107" s="23"/>
      <c r="B107" s="59"/>
      <c r="C107" s="59"/>
      <c r="D107" s="60"/>
      <c r="E107" s="61"/>
      <c r="F107" s="60"/>
      <c r="G107" s="59"/>
      <c r="H107" s="61"/>
      <c r="I107" s="85"/>
      <c r="J107" s="86"/>
    </row>
    <row r="108" spans="1:10" s="105" customFormat="1" hidden="1" x14ac:dyDescent="0.25">
      <c r="A108" s="23"/>
      <c r="B108" s="59"/>
      <c r="C108" s="59"/>
      <c r="D108" s="60"/>
      <c r="E108" s="61"/>
      <c r="F108" s="60"/>
      <c r="G108" s="59"/>
      <c r="H108" s="61"/>
      <c r="I108" s="85"/>
      <c r="J108" s="86"/>
    </row>
    <row r="109" spans="1:10" s="105" customFormat="1" x14ac:dyDescent="0.25">
      <c r="A109" s="194"/>
      <c r="B109" s="195"/>
      <c r="C109" s="195"/>
      <c r="D109" s="195"/>
      <c r="E109" s="195"/>
      <c r="F109" s="195"/>
      <c r="G109" s="195"/>
      <c r="H109" s="195"/>
      <c r="I109" s="195"/>
      <c r="J109" s="196"/>
    </row>
    <row r="110" spans="1:10" s="105" customFormat="1" x14ac:dyDescent="0.25">
      <c r="A110" s="23" t="s">
        <v>115</v>
      </c>
      <c r="B110" s="59" t="s">
        <v>116</v>
      </c>
      <c r="C110" s="59" t="s">
        <v>8</v>
      </c>
      <c r="D110" s="60"/>
      <c r="E110" s="61"/>
      <c r="F110" s="60">
        <v>24.5</v>
      </c>
      <c r="G110" s="59" t="s">
        <v>25</v>
      </c>
      <c r="H110" s="80" t="s">
        <v>74</v>
      </c>
      <c r="I110" s="85" t="s">
        <v>30</v>
      </c>
      <c r="J110" s="86" t="s">
        <v>96</v>
      </c>
    </row>
    <row r="111" spans="1:10" s="105" customFormat="1" x14ac:dyDescent="0.25">
      <c r="A111" s="23" t="s">
        <v>115</v>
      </c>
      <c r="B111" s="59" t="s">
        <v>117</v>
      </c>
      <c r="C111" s="59" t="s">
        <v>8</v>
      </c>
      <c r="D111" s="60"/>
      <c r="E111" s="61"/>
      <c r="F111" s="60">
        <v>50.4</v>
      </c>
      <c r="G111" s="59" t="s">
        <v>25</v>
      </c>
      <c r="H111" s="80" t="s">
        <v>74</v>
      </c>
      <c r="I111" s="85" t="s">
        <v>30</v>
      </c>
      <c r="J111" s="86" t="s">
        <v>96</v>
      </c>
    </row>
    <row r="112" spans="1:10" s="105" customFormat="1" x14ac:dyDescent="0.25">
      <c r="A112" s="23" t="s">
        <v>231</v>
      </c>
      <c r="B112" s="59" t="s">
        <v>232</v>
      </c>
      <c r="C112" s="59"/>
      <c r="D112" s="60"/>
      <c r="E112" s="61"/>
      <c r="F112" s="60">
        <v>13.6</v>
      </c>
      <c r="G112" s="59"/>
      <c r="H112" s="80" t="s">
        <v>74</v>
      </c>
      <c r="I112" s="85" t="s">
        <v>30</v>
      </c>
      <c r="J112" s="86" t="s">
        <v>38</v>
      </c>
    </row>
    <row r="113" spans="1:10" s="105" customFormat="1" x14ac:dyDescent="0.25">
      <c r="A113" s="26" t="s">
        <v>36</v>
      </c>
      <c r="B113" s="59" t="s">
        <v>39</v>
      </c>
      <c r="C113" s="59" t="s">
        <v>40</v>
      </c>
      <c r="D113" s="60"/>
      <c r="E113" s="61"/>
      <c r="F113" s="60">
        <v>26.8</v>
      </c>
      <c r="G113" s="59" t="s">
        <v>25</v>
      </c>
      <c r="H113" s="80" t="s">
        <v>74</v>
      </c>
      <c r="I113" s="85" t="s">
        <v>30</v>
      </c>
      <c r="J113" s="86" t="s">
        <v>96</v>
      </c>
    </row>
    <row r="114" spans="1:10" s="105" customFormat="1" x14ac:dyDescent="0.25">
      <c r="A114" s="26" t="s">
        <v>36</v>
      </c>
      <c r="B114" s="59" t="s">
        <v>11</v>
      </c>
      <c r="C114" s="59" t="s">
        <v>40</v>
      </c>
      <c r="D114" s="60"/>
      <c r="E114" s="61"/>
      <c r="F114" s="60">
        <v>40</v>
      </c>
      <c r="G114" s="59" t="s">
        <v>25</v>
      </c>
      <c r="H114" s="80" t="s">
        <v>74</v>
      </c>
      <c r="I114" s="85" t="s">
        <v>30</v>
      </c>
      <c r="J114" s="86" t="s">
        <v>96</v>
      </c>
    </row>
    <row r="115" spans="1:10" s="105" customFormat="1" x14ac:dyDescent="0.25">
      <c r="A115" s="26" t="s">
        <v>67</v>
      </c>
      <c r="B115" s="59" t="s">
        <v>12</v>
      </c>
      <c r="C115" s="59"/>
      <c r="D115" s="101"/>
      <c r="E115" s="109"/>
      <c r="F115" s="76">
        <v>7.4</v>
      </c>
      <c r="G115" s="77" t="s">
        <v>25</v>
      </c>
      <c r="H115" s="80" t="s">
        <v>74</v>
      </c>
      <c r="I115" s="85" t="s">
        <v>30</v>
      </c>
      <c r="J115" s="86" t="s">
        <v>32</v>
      </c>
    </row>
    <row r="116" spans="1:10" s="105" customFormat="1" x14ac:dyDescent="0.25">
      <c r="A116" s="121" t="s">
        <v>63</v>
      </c>
      <c r="B116" s="122" t="s">
        <v>144</v>
      </c>
      <c r="C116" s="123"/>
      <c r="D116" s="101"/>
      <c r="E116" s="79"/>
      <c r="F116" s="76">
        <v>25</v>
      </c>
      <c r="G116" s="77" t="s">
        <v>25</v>
      </c>
      <c r="H116" s="80" t="s">
        <v>74</v>
      </c>
      <c r="I116" s="85" t="s">
        <v>30</v>
      </c>
      <c r="J116" s="86" t="s">
        <v>38</v>
      </c>
    </row>
    <row r="117" spans="1:10" s="105" customFormat="1" x14ac:dyDescent="0.25">
      <c r="A117" s="26" t="s">
        <v>69</v>
      </c>
      <c r="B117" s="59" t="s">
        <v>17</v>
      </c>
      <c r="C117" s="59" t="s">
        <v>18</v>
      </c>
      <c r="D117" s="60"/>
      <c r="E117" s="61"/>
      <c r="F117" s="60">
        <v>62</v>
      </c>
      <c r="G117" s="59" t="s">
        <v>25</v>
      </c>
      <c r="H117" s="80" t="s">
        <v>74</v>
      </c>
      <c r="I117" s="85" t="s">
        <v>30</v>
      </c>
      <c r="J117" s="86" t="s">
        <v>96</v>
      </c>
    </row>
    <row r="118" spans="1:10" s="105" customFormat="1" x14ac:dyDescent="0.25">
      <c r="A118" s="121" t="s">
        <v>69</v>
      </c>
      <c r="B118" s="120" t="s">
        <v>143</v>
      </c>
      <c r="C118" s="59"/>
      <c r="D118" s="60"/>
      <c r="E118" s="61"/>
      <c r="F118" s="60">
        <v>25</v>
      </c>
      <c r="G118" s="59" t="s">
        <v>25</v>
      </c>
      <c r="H118" s="80" t="s">
        <v>74</v>
      </c>
      <c r="I118" s="85" t="s">
        <v>30</v>
      </c>
      <c r="J118" s="86" t="s">
        <v>140</v>
      </c>
    </row>
    <row r="119" spans="1:10" s="105" customFormat="1" x14ac:dyDescent="0.25">
      <c r="A119" s="26" t="s">
        <v>19</v>
      </c>
      <c r="B119" s="59" t="s">
        <v>20</v>
      </c>
      <c r="C119" s="59"/>
      <c r="D119" s="60"/>
      <c r="E119" s="61"/>
      <c r="F119" s="76">
        <v>0.9</v>
      </c>
      <c r="G119" s="77" t="s">
        <v>25</v>
      </c>
      <c r="H119" s="79" t="s">
        <v>79</v>
      </c>
      <c r="I119" s="85" t="s">
        <v>30</v>
      </c>
      <c r="J119" s="86" t="s">
        <v>32</v>
      </c>
    </row>
    <row r="120" spans="1:10" s="105" customFormat="1" x14ac:dyDescent="0.25">
      <c r="A120" s="26" t="s">
        <v>128</v>
      </c>
      <c r="B120" s="59" t="s">
        <v>129</v>
      </c>
      <c r="C120" s="59"/>
      <c r="D120" s="60">
        <v>10</v>
      </c>
      <c r="E120" s="61" t="s">
        <v>131</v>
      </c>
      <c r="F120" s="60">
        <v>8.9</v>
      </c>
      <c r="G120" s="59" t="s">
        <v>132</v>
      </c>
      <c r="H120" s="61" t="s">
        <v>133</v>
      </c>
      <c r="I120" s="85" t="s">
        <v>30</v>
      </c>
      <c r="J120" s="86" t="s">
        <v>32</v>
      </c>
    </row>
    <row r="121" spans="1:10" s="105" customFormat="1" x14ac:dyDescent="0.25">
      <c r="A121" s="26" t="s">
        <v>214</v>
      </c>
      <c r="B121" s="59" t="s">
        <v>215</v>
      </c>
      <c r="C121" s="59" t="s">
        <v>216</v>
      </c>
      <c r="D121" s="60" t="s">
        <v>217</v>
      </c>
      <c r="E121" s="61" t="s">
        <v>218</v>
      </c>
      <c r="F121" s="60">
        <v>9.5</v>
      </c>
      <c r="G121" s="59" t="s">
        <v>25</v>
      </c>
      <c r="H121" s="61">
        <v>2550</v>
      </c>
      <c r="I121" s="85" t="s">
        <v>30</v>
      </c>
      <c r="J121" s="86" t="s">
        <v>32</v>
      </c>
    </row>
    <row r="122" spans="1:10" s="105" customFormat="1" x14ac:dyDescent="0.25">
      <c r="A122" s="26" t="s">
        <v>24</v>
      </c>
      <c r="B122" s="59" t="s">
        <v>2</v>
      </c>
      <c r="C122" s="59" t="s">
        <v>22</v>
      </c>
      <c r="D122" s="129" t="s">
        <v>183</v>
      </c>
      <c r="E122" s="79" t="s">
        <v>281</v>
      </c>
      <c r="F122" s="76">
        <v>95</v>
      </c>
      <c r="G122" s="77" t="s">
        <v>25</v>
      </c>
      <c r="H122" s="79" t="s">
        <v>182</v>
      </c>
      <c r="I122" s="85" t="s">
        <v>30</v>
      </c>
      <c r="J122" s="86" t="s">
        <v>32</v>
      </c>
    </row>
    <row r="123" spans="1:10" s="105" customFormat="1" x14ac:dyDescent="0.25">
      <c r="A123" s="26" t="s">
        <v>24</v>
      </c>
      <c r="B123" s="59" t="s">
        <v>2</v>
      </c>
      <c r="C123" s="59" t="s">
        <v>22</v>
      </c>
      <c r="D123" s="129" t="s">
        <v>184</v>
      </c>
      <c r="E123" s="79" t="s">
        <v>281</v>
      </c>
      <c r="F123" s="76">
        <v>97</v>
      </c>
      <c r="G123" s="77" t="s">
        <v>25</v>
      </c>
      <c r="H123" s="79" t="s">
        <v>182</v>
      </c>
      <c r="I123" s="85" t="s">
        <v>30</v>
      </c>
      <c r="J123" s="86" t="s">
        <v>32</v>
      </c>
    </row>
    <row r="124" spans="1:10" s="105" customFormat="1" x14ac:dyDescent="0.25">
      <c r="A124" s="26" t="s">
        <v>24</v>
      </c>
      <c r="B124" s="59" t="s">
        <v>2</v>
      </c>
      <c r="C124" s="59" t="s">
        <v>22</v>
      </c>
      <c r="D124" s="129" t="s">
        <v>185</v>
      </c>
      <c r="E124" s="79" t="s">
        <v>281</v>
      </c>
      <c r="F124" s="76">
        <v>97</v>
      </c>
      <c r="G124" s="77" t="s">
        <v>25</v>
      </c>
      <c r="H124" s="79" t="s">
        <v>182</v>
      </c>
      <c r="I124" s="85" t="s">
        <v>30</v>
      </c>
      <c r="J124" s="86" t="s">
        <v>32</v>
      </c>
    </row>
    <row r="125" spans="1:10" s="105" customFormat="1" x14ac:dyDescent="0.25">
      <c r="A125" s="26" t="s">
        <v>24</v>
      </c>
      <c r="B125" s="59" t="s">
        <v>4</v>
      </c>
      <c r="C125" s="59"/>
      <c r="D125" s="60" t="s">
        <v>21</v>
      </c>
      <c r="E125" s="61" t="s">
        <v>282</v>
      </c>
      <c r="F125" s="60">
        <v>23</v>
      </c>
      <c r="G125" s="59" t="s">
        <v>25</v>
      </c>
      <c r="H125" s="61" t="s">
        <v>80</v>
      </c>
      <c r="I125" s="85" t="s">
        <v>30</v>
      </c>
      <c r="J125" s="86" t="s">
        <v>38</v>
      </c>
    </row>
    <row r="126" spans="1:10" s="105" customFormat="1" x14ac:dyDescent="0.25">
      <c r="A126" s="26" t="s">
        <v>24</v>
      </c>
      <c r="B126" s="59" t="s">
        <v>2</v>
      </c>
      <c r="C126" s="59" t="s">
        <v>22</v>
      </c>
      <c r="D126" s="60" t="s">
        <v>23</v>
      </c>
      <c r="E126" s="61" t="s">
        <v>283</v>
      </c>
      <c r="F126" s="60">
        <v>99</v>
      </c>
      <c r="G126" s="59" t="s">
        <v>25</v>
      </c>
      <c r="H126" s="61" t="s">
        <v>80</v>
      </c>
      <c r="I126" s="85" t="s">
        <v>30</v>
      </c>
      <c r="J126" s="86" t="s">
        <v>32</v>
      </c>
    </row>
    <row r="127" spans="1:10" s="105" customFormat="1" x14ac:dyDescent="0.25">
      <c r="A127" s="26" t="s">
        <v>24</v>
      </c>
      <c r="B127" s="59" t="s">
        <v>2</v>
      </c>
      <c r="C127" s="59" t="s">
        <v>22</v>
      </c>
      <c r="D127" s="129" t="s">
        <v>237</v>
      </c>
      <c r="E127" s="79" t="s">
        <v>284</v>
      </c>
      <c r="F127" s="76">
        <v>97.8</v>
      </c>
      <c r="G127" s="77" t="s">
        <v>25</v>
      </c>
      <c r="H127" s="79" t="s">
        <v>182</v>
      </c>
      <c r="I127" s="85" t="s">
        <v>30</v>
      </c>
      <c r="J127" s="86" t="s">
        <v>32</v>
      </c>
    </row>
    <row r="128" spans="1:10" s="105" customFormat="1" x14ac:dyDescent="0.25">
      <c r="A128" s="26" t="s">
        <v>24</v>
      </c>
      <c r="B128" s="94" t="s">
        <v>179</v>
      </c>
      <c r="C128" s="94"/>
      <c r="D128" s="95" t="s">
        <v>180</v>
      </c>
      <c r="E128" s="110" t="s">
        <v>285</v>
      </c>
      <c r="F128" s="95">
        <v>130</v>
      </c>
      <c r="G128" s="94" t="s">
        <v>25</v>
      </c>
      <c r="H128" s="61" t="s">
        <v>181</v>
      </c>
      <c r="I128" s="85" t="s">
        <v>30</v>
      </c>
      <c r="J128" s="86" t="s">
        <v>38</v>
      </c>
    </row>
    <row r="129" spans="1:10" s="105" customFormat="1" x14ac:dyDescent="0.25">
      <c r="A129" s="26" t="s">
        <v>24</v>
      </c>
      <c r="B129" s="59" t="s">
        <v>2</v>
      </c>
      <c r="C129" s="59" t="s">
        <v>22</v>
      </c>
      <c r="D129" s="129" t="s">
        <v>219</v>
      </c>
      <c r="E129" s="79" t="s">
        <v>284</v>
      </c>
      <c r="F129" s="95">
        <v>108.4</v>
      </c>
      <c r="G129" s="77" t="s">
        <v>25</v>
      </c>
      <c r="H129" s="79" t="s">
        <v>182</v>
      </c>
      <c r="I129" s="85" t="s">
        <v>30</v>
      </c>
      <c r="J129" s="86" t="s">
        <v>32</v>
      </c>
    </row>
    <row r="130" spans="1:10" s="105" customFormat="1" x14ac:dyDescent="0.25">
      <c r="A130" s="93" t="s">
        <v>24</v>
      </c>
      <c r="B130" s="94" t="s">
        <v>2</v>
      </c>
      <c r="C130" s="94" t="s">
        <v>22</v>
      </c>
      <c r="D130" s="95" t="s">
        <v>235</v>
      </c>
      <c r="E130" s="110" t="s">
        <v>286</v>
      </c>
      <c r="F130" s="95">
        <v>17</v>
      </c>
      <c r="G130" s="94" t="s">
        <v>25</v>
      </c>
      <c r="H130" s="61" t="s">
        <v>80</v>
      </c>
      <c r="I130" s="102" t="s">
        <v>30</v>
      </c>
      <c r="J130" s="103" t="s">
        <v>32</v>
      </c>
    </row>
    <row r="131" spans="1:10" s="105" customFormat="1" x14ac:dyDescent="0.25">
      <c r="A131" s="26" t="s">
        <v>24</v>
      </c>
      <c r="B131" s="94" t="s">
        <v>179</v>
      </c>
      <c r="C131" s="94"/>
      <c r="D131" s="185" t="s">
        <v>236</v>
      </c>
      <c r="E131" s="110" t="s">
        <v>285</v>
      </c>
      <c r="F131" s="95">
        <v>380</v>
      </c>
      <c r="G131" s="94" t="s">
        <v>25</v>
      </c>
      <c r="H131" s="61" t="s">
        <v>181</v>
      </c>
      <c r="I131" s="85" t="s">
        <v>30</v>
      </c>
      <c r="J131" s="86" t="s">
        <v>38</v>
      </c>
    </row>
    <row r="132" spans="1:10" s="105" customFormat="1" x14ac:dyDescent="0.25">
      <c r="A132" s="96" t="s">
        <v>121</v>
      </c>
      <c r="B132" s="59" t="s">
        <v>2</v>
      </c>
      <c r="C132" s="59"/>
      <c r="D132" s="60" t="s">
        <v>122</v>
      </c>
      <c r="E132" s="61"/>
      <c r="F132" s="59">
        <v>1.2</v>
      </c>
      <c r="G132" s="59" t="s">
        <v>132</v>
      </c>
      <c r="H132" s="61" t="s">
        <v>123</v>
      </c>
      <c r="I132" s="102" t="s">
        <v>30</v>
      </c>
      <c r="J132" s="103" t="s">
        <v>32</v>
      </c>
    </row>
    <row r="133" spans="1:10" s="105" customFormat="1" hidden="1" x14ac:dyDescent="0.25">
      <c r="A133" s="111" t="s">
        <v>24</v>
      </c>
      <c r="B133" s="112" t="s">
        <v>2</v>
      </c>
      <c r="C133" s="112" t="s">
        <v>22</v>
      </c>
      <c r="D133" s="101" t="s">
        <v>146</v>
      </c>
      <c r="E133" s="109" t="s">
        <v>151</v>
      </c>
      <c r="F133" s="101"/>
      <c r="G133" s="112"/>
      <c r="H133" s="109" t="s">
        <v>147</v>
      </c>
      <c r="I133" s="102" t="s">
        <v>30</v>
      </c>
      <c r="J133" s="103" t="s">
        <v>32</v>
      </c>
    </row>
    <row r="134" spans="1:10" s="105" customFormat="1" hidden="1" x14ac:dyDescent="0.25">
      <c r="A134" s="111" t="s">
        <v>24</v>
      </c>
      <c r="B134" s="112" t="s">
        <v>4</v>
      </c>
      <c r="C134" s="112"/>
      <c r="D134" s="101" t="s">
        <v>148</v>
      </c>
      <c r="E134" s="109" t="s">
        <v>149</v>
      </c>
      <c r="F134" s="101"/>
      <c r="G134" s="112"/>
      <c r="H134" s="109" t="s">
        <v>147</v>
      </c>
      <c r="I134" s="102" t="s">
        <v>30</v>
      </c>
      <c r="J134" s="103" t="s">
        <v>32</v>
      </c>
    </row>
    <row r="135" spans="1:10" s="105" customFormat="1" hidden="1" x14ac:dyDescent="0.25">
      <c r="A135" s="111" t="s">
        <v>24</v>
      </c>
      <c r="B135" s="112" t="s">
        <v>6</v>
      </c>
      <c r="C135" s="112"/>
      <c r="D135" s="101" t="s">
        <v>148</v>
      </c>
      <c r="E135" s="109" t="s">
        <v>149</v>
      </c>
      <c r="F135" s="101"/>
      <c r="G135" s="112"/>
      <c r="H135" s="109" t="s">
        <v>147</v>
      </c>
      <c r="I135" s="102" t="s">
        <v>30</v>
      </c>
      <c r="J135" s="103" t="s">
        <v>32</v>
      </c>
    </row>
    <row r="136" spans="1:10" s="105" customFormat="1" hidden="1" x14ac:dyDescent="0.25">
      <c r="A136" s="111" t="s">
        <v>24</v>
      </c>
      <c r="B136" s="112" t="s">
        <v>150</v>
      </c>
      <c r="C136" s="112"/>
      <c r="D136" s="101" t="s">
        <v>148</v>
      </c>
      <c r="E136" s="109" t="s">
        <v>149</v>
      </c>
      <c r="F136" s="101"/>
      <c r="G136" s="112"/>
      <c r="H136" s="109" t="s">
        <v>147</v>
      </c>
      <c r="I136" s="102" t="s">
        <v>30</v>
      </c>
      <c r="J136" s="103" t="s">
        <v>32</v>
      </c>
    </row>
    <row r="137" spans="1:10" s="105" customFormat="1" hidden="1" x14ac:dyDescent="0.25">
      <c r="A137" s="111" t="s">
        <v>24</v>
      </c>
      <c r="B137" s="112" t="s">
        <v>186</v>
      </c>
      <c r="C137" s="112"/>
      <c r="D137" s="101" t="s">
        <v>148</v>
      </c>
      <c r="E137" s="109" t="s">
        <v>149</v>
      </c>
      <c r="F137" s="101"/>
      <c r="G137" s="112"/>
      <c r="H137" s="109" t="s">
        <v>147</v>
      </c>
      <c r="I137" s="102" t="s">
        <v>30</v>
      </c>
      <c r="J137" s="103" t="s">
        <v>32</v>
      </c>
    </row>
    <row r="138" spans="1:10" s="175" customFormat="1" x14ac:dyDescent="0.25">
      <c r="A138" s="169" t="s">
        <v>201</v>
      </c>
      <c r="B138" s="170" t="s">
        <v>202</v>
      </c>
      <c r="C138" s="170" t="s">
        <v>203</v>
      </c>
      <c r="D138" s="171" t="s">
        <v>204</v>
      </c>
      <c r="E138" s="172" t="s">
        <v>205</v>
      </c>
      <c r="F138" s="171">
        <v>1</v>
      </c>
      <c r="G138" s="170" t="s">
        <v>130</v>
      </c>
      <c r="H138" s="172" t="s">
        <v>206</v>
      </c>
      <c r="I138" s="173" t="s">
        <v>30</v>
      </c>
      <c r="J138" s="174" t="s">
        <v>32</v>
      </c>
    </row>
    <row r="139" spans="1:10" s="175" customFormat="1" x14ac:dyDescent="0.25">
      <c r="A139" s="169" t="s">
        <v>201</v>
      </c>
      <c r="B139" s="170" t="s">
        <v>207</v>
      </c>
      <c r="C139" s="170" t="s">
        <v>203</v>
      </c>
      <c r="D139" s="171" t="s">
        <v>208</v>
      </c>
      <c r="E139" s="172" t="s">
        <v>205</v>
      </c>
      <c r="F139" s="171">
        <v>1</v>
      </c>
      <c r="G139" s="170" t="s">
        <v>130</v>
      </c>
      <c r="H139" s="172" t="s">
        <v>206</v>
      </c>
      <c r="I139" s="173" t="s">
        <v>30</v>
      </c>
      <c r="J139" s="174" t="s">
        <v>32</v>
      </c>
    </row>
    <row r="140" spans="1:10" s="105" customFormat="1" ht="15.75" thickBot="1" x14ac:dyDescent="0.3">
      <c r="A140" s="124" t="s">
        <v>124</v>
      </c>
      <c r="B140" s="125" t="s">
        <v>125</v>
      </c>
      <c r="C140" s="125"/>
      <c r="D140" s="125" t="s">
        <v>126</v>
      </c>
      <c r="E140" s="126" t="s">
        <v>127</v>
      </c>
      <c r="F140" s="65">
        <v>7.2</v>
      </c>
      <c r="G140" s="65" t="s">
        <v>25</v>
      </c>
      <c r="H140" s="81" t="s">
        <v>189</v>
      </c>
      <c r="I140" s="81" t="s">
        <v>30</v>
      </c>
      <c r="J140" s="97" t="s">
        <v>32</v>
      </c>
    </row>
    <row r="141" spans="1:10" s="58" customFormat="1" x14ac:dyDescent="0.2">
      <c r="A141" s="87"/>
      <c r="B141" s="90"/>
      <c r="C141" s="90"/>
      <c r="D141" s="89"/>
      <c r="E141" s="82"/>
      <c r="F141" s="90"/>
      <c r="G141" s="90"/>
      <c r="H141" s="82"/>
      <c r="I141" s="82"/>
      <c r="J141" s="82"/>
    </row>
    <row r="142" spans="1:10" s="58" customFormat="1" x14ac:dyDescent="0.2">
      <c r="A142" s="87"/>
      <c r="B142" s="90"/>
      <c r="C142" s="90"/>
      <c r="D142" s="89"/>
      <c r="E142" s="82"/>
      <c r="F142" s="90"/>
      <c r="G142" s="90"/>
      <c r="H142" s="82"/>
      <c r="I142" s="82"/>
      <c r="J142" s="82"/>
    </row>
    <row r="143" spans="1:10" s="58" customFormat="1" x14ac:dyDescent="0.2">
      <c r="A143" s="87"/>
      <c r="B143" s="90"/>
      <c r="C143" s="90"/>
      <c r="D143" s="89"/>
      <c r="E143" s="82"/>
      <c r="F143" s="90"/>
      <c r="G143" s="90"/>
      <c r="H143" s="82"/>
      <c r="I143" s="82"/>
      <c r="J143" s="82"/>
    </row>
    <row r="144" spans="1:10" x14ac:dyDescent="0.25">
      <c r="A144" s="88"/>
      <c r="B144" s="91"/>
      <c r="C144" s="91"/>
      <c r="D144" s="92"/>
      <c r="F144" s="91"/>
      <c r="G144" s="91"/>
      <c r="I144" s="83"/>
      <c r="J144" s="83"/>
    </row>
    <row r="145" spans="1:10" x14ac:dyDescent="0.25">
      <c r="A145" s="88"/>
      <c r="B145" s="91"/>
      <c r="C145" s="91"/>
      <c r="D145" s="92"/>
      <c r="F145" s="91"/>
      <c r="G145" s="91"/>
      <c r="I145" s="83"/>
      <c r="J145" s="83"/>
    </row>
    <row r="146" spans="1:10" x14ac:dyDescent="0.25">
      <c r="A146" s="88"/>
      <c r="B146" s="91"/>
      <c r="C146" s="91"/>
      <c r="D146" s="92"/>
      <c r="F146" s="91"/>
      <c r="G146" s="91"/>
      <c r="I146" s="83"/>
      <c r="J146" s="83"/>
    </row>
    <row r="147" spans="1:10" x14ac:dyDescent="0.25">
      <c r="A147" s="88"/>
      <c r="B147" s="91"/>
      <c r="C147" s="91"/>
      <c r="D147" s="92"/>
      <c r="F147" s="91"/>
      <c r="G147" s="91"/>
      <c r="I147" s="83"/>
      <c r="J147" s="83"/>
    </row>
    <row r="148" spans="1:10" x14ac:dyDescent="0.25">
      <c r="A148" s="88"/>
      <c r="B148" s="91"/>
      <c r="C148" s="91"/>
      <c r="D148" s="92"/>
      <c r="F148" s="91"/>
      <c r="G148" s="91"/>
      <c r="I148" s="83"/>
      <c r="J148" s="83"/>
    </row>
    <row r="149" spans="1:10" x14ac:dyDescent="0.25">
      <c r="A149" s="88"/>
      <c r="B149" s="91"/>
      <c r="C149" s="91"/>
      <c r="D149" s="92"/>
      <c r="F149" s="91"/>
      <c r="G149" s="91"/>
      <c r="I149" s="83"/>
      <c r="J149" s="83"/>
    </row>
    <row r="150" spans="1:10" x14ac:dyDescent="0.25">
      <c r="A150" s="88"/>
      <c r="B150" s="91"/>
      <c r="C150" s="91"/>
      <c r="D150" s="92"/>
      <c r="F150" s="91"/>
      <c r="G150" s="91"/>
      <c r="I150" s="83"/>
      <c r="J150" s="83"/>
    </row>
    <row r="151" spans="1:10" x14ac:dyDescent="0.25">
      <c r="A151" s="88"/>
      <c r="B151" s="91"/>
      <c r="C151" s="91"/>
      <c r="D151" s="92"/>
      <c r="F151" s="91"/>
      <c r="G151" s="91"/>
      <c r="I151" s="83"/>
      <c r="J151" s="83"/>
    </row>
    <row r="152" spans="1:10" x14ac:dyDescent="0.25">
      <c r="A152" s="88"/>
      <c r="B152" s="91"/>
      <c r="C152" s="91"/>
      <c r="D152" s="92"/>
      <c r="F152" s="91"/>
      <c r="G152" s="91"/>
      <c r="I152" s="83"/>
      <c r="J152" s="83"/>
    </row>
    <row r="153" spans="1:10" x14ac:dyDescent="0.25">
      <c r="A153" s="88"/>
      <c r="B153" s="91"/>
      <c r="C153" s="91"/>
      <c r="D153" s="92"/>
      <c r="E153" s="91"/>
      <c r="F153" s="91"/>
      <c r="G153" s="91"/>
      <c r="I153" s="83"/>
      <c r="J153" s="83"/>
    </row>
  </sheetData>
  <autoFilter ref="A11:J137" xr:uid="{75AF0F73-6521-4F06-8D38-3235BAF5BC8F}"/>
  <mergeCells count="8">
    <mergeCell ref="A67:J67"/>
    <mergeCell ref="A109:J109"/>
    <mergeCell ref="D7:J7"/>
    <mergeCell ref="D2:J2"/>
    <mergeCell ref="D3:J3"/>
    <mergeCell ref="D4:J4"/>
    <mergeCell ref="D5:J5"/>
    <mergeCell ref="D6:J6"/>
  </mergeCells>
  <phoneticPr fontId="3" type="noConversion"/>
  <hyperlinks>
    <hyperlink ref="H37" location="'Цены на пружинную проволоку ТУ'!R1C1" display="'Цены на пружинную проволоку ТУ'!R1C1" xr:uid="{24FBD257-5EE1-4AC0-BF99-94B58A68A947}"/>
    <hyperlink ref="H87" location="'Цены на пр-ку ГОСТ 18143-72'!R1C1" display="'Цены на пр-ку ГОСТ 18143-72'!R1C1" xr:uid="{EA8B4C83-C5CC-41A1-A37A-753A0505628B}"/>
    <hyperlink ref="H113:H114" location="Порошки!R1C1" display="Порошки!R1C1" xr:uid="{5B523740-C3E4-4B8B-ADCA-53D7B236DDB5}"/>
    <hyperlink ref="H115" location="Порошки!R1C1" display="Порошки!R1C1" xr:uid="{1DEF34C5-FA44-481D-BD25-2FB99A4D4CA2}"/>
    <hyperlink ref="H117" location="Порошки!R1C1" display="Порошки!R1C1" xr:uid="{029E97F4-0CEA-4E02-84D9-5939F5FEC98B}"/>
    <hyperlink ref="D7" r:id="rId1" xr:uid="{DDB279CB-F714-44F1-9F07-4F572637F3D8}"/>
    <hyperlink ref="H79" location="'Цены на пр-ку ГОСТ 18143-72'!R1C1" display="'Цены на пр-ку ГОСТ 18143-72'!R1C1" xr:uid="{56B20E81-AF65-4F52-B9E7-FD9554E3F84D}"/>
    <hyperlink ref="H86" location="'Цены на пр-ку ГОСТ 18143-72'!R1C1" display="'Цены на пр-ку ГОСТ 18143-72'!R1C1" xr:uid="{99DA100D-8738-428D-8E4D-02F58D5D9FD3}"/>
    <hyperlink ref="H110" location="Порошки!R1C1" display="Порошки!R1C1" xr:uid="{3204AF69-3B4E-429A-887E-A223B9B5AB84}"/>
    <hyperlink ref="H111" location="Порошки!R1C1" display="Порошки!R1C1" xr:uid="{B4BDA768-536F-4C5D-BA78-B9C7306A69B9}"/>
    <hyperlink ref="H70" location="'Цены на пр-ку ГОСТ 18143-72'!R1C1" display="'Цены на пр-ку ГОСТ 18143-72'!R1C1" xr:uid="{83292493-3DA3-4792-AB55-5B3E57C70907}"/>
    <hyperlink ref="H73" location="'Цены на пр-ку ГОСТ 18143-72'!R1C1" display="'Цены на пр-ку ГОСТ 18143-72'!R1C1" xr:uid="{BF4D1E2C-242A-4BAE-915D-E644E3883731}"/>
    <hyperlink ref="H82" location="'Цены на пр-ку ГОСТ 18143-72'!R1C1" display="'Цены на пр-ку ГОСТ 18143-72'!R1C1" xr:uid="{5C29195A-C212-4999-A94A-99D8F1A1F141}"/>
    <hyperlink ref="H84" location="'Цены на пр-ку ГОСТ 18143-72'!R1C1" display="'Цены на пр-ку ГОСТ 18143-72'!R1C1" xr:uid="{6B73E953-EACF-4A1C-8FA9-CD5B3F86EDB9}"/>
    <hyperlink ref="H116" location="Порошки!R1C1" display="Порошки!R1C1" xr:uid="{8095AD52-F6E2-4CC8-8AE6-971F4505771D}"/>
    <hyperlink ref="H118" location="Порошки!R1C1" display="Порошки!R1C1" xr:uid="{C6475541-9814-4D54-ACE6-80A0600B17D5}"/>
    <hyperlink ref="B118" r:id="rId2" xr:uid="{60D7E013-BFEB-4FE8-A2FA-165F6D3D0607}"/>
    <hyperlink ref="A118" r:id="rId3" xr:uid="{81601ECE-FD01-45B4-93ED-13B395F3ED89}"/>
    <hyperlink ref="A116:B116" r:id="rId4" display="Пудра медная" xr:uid="{0E6D8755-6D43-47E2-B5A4-D7CC5C614C51}"/>
    <hyperlink ref="A140:E140" r:id="rId5" display="Плита медная" xr:uid="{6C15DB1A-A05D-4F78-A035-BCF146F41362}"/>
    <hyperlink ref="A68:E68" r:id="rId6" display="Проволока нержавеющая" xr:uid="{735EB8F1-CB35-44CE-865A-510D83D4C83B}"/>
    <hyperlink ref="A71:E71" r:id="rId7" display="Проволока нержавеющая" xr:uid="{AF718F5D-B3B9-458A-A914-14B86D6F65E7}"/>
    <hyperlink ref="A76:E76" r:id="rId8" display="Проволока нержавеющая" xr:uid="{BDBDE5D1-5EFD-4FE4-8654-5B05927D990E}"/>
    <hyperlink ref="A70:E70" r:id="rId9" display="Проволока нержавеющая" xr:uid="{A0F5E475-7DCA-40D6-B2F6-315BC4CD4F3E}"/>
    <hyperlink ref="D21" r:id="rId10" display="https://t.me/ansplav/200" xr:uid="{EAD24BE1-1433-4678-AC3A-0FC617F453E5}"/>
    <hyperlink ref="D27" r:id="rId11" display="https://t.me/ansplav/175" xr:uid="{88463AF1-C45F-4F7F-A04C-E16F203324EF}"/>
    <hyperlink ref="D19" r:id="rId12" display="https://t.me/ansplav/198" xr:uid="{EEC35E2B-E034-4FB1-BC54-48E066F54E3E}"/>
    <hyperlink ref="D14" r:id="rId13" display="https://t.me/ansplav/171" xr:uid="{34C8C99D-CD41-4532-8AE9-D2CD2099B64B}"/>
    <hyperlink ref="D82" r:id="rId14" display="https://t.me/ansplav/204" xr:uid="{58C1F712-84FA-4D12-A149-7F3DC4F57FA0}"/>
    <hyperlink ref="D84" r:id="rId15" display="https://t.me/ansplav/202" xr:uid="{2542AF1B-6178-40E4-8E0C-F155DD4AA325}"/>
    <hyperlink ref="H38:H43" location="'Цены на пружинную проволоку ТУ'!R1C1" display="'Цены на пружинную проволоку ТУ'!R1C1" xr:uid="{39FCBA0B-6C46-4627-A6D6-4AB2D5452FAB}"/>
    <hyperlink ref="H44:H66" location="'Цены на пружинную проволоку ТУ'!R1C1" display="'Цены на пружинную проволоку ТУ'!R1C1" xr:uid="{FA501DD2-5488-42E4-84BF-E04F331699B3}"/>
    <hyperlink ref="D12" r:id="rId16" display="https://t.me/ansplav/217" xr:uid="{05338817-55C1-4DBC-A623-BB81DDC44071}"/>
    <hyperlink ref="D13" r:id="rId17" display="https://t.me/ansplav/222" xr:uid="{AC3E259F-9CDD-43D6-B057-6B36E82A4736}"/>
    <hyperlink ref="D15" r:id="rId18" display="https://t.me/ansplav/209" xr:uid="{3E957A14-5D41-44DE-80E1-23F1ECE6F2F3}"/>
    <hyperlink ref="D25" r:id="rId19" display="https://t.me/ansplav/207" xr:uid="{0F4EE690-7C01-44D9-A0ED-68F291A6E6EB}"/>
    <hyperlink ref="H52" location="'Цены на пружинную проволоку ТУ'!R1C1" display="'Цены на пружинную проволоку ТУ'!R1C1" xr:uid="{16224CB4-9E7C-4638-B62F-7320445667F4}"/>
    <hyperlink ref="H12:H31" location="'Цены на пружинную проволоку ТУ'!R1C1" display="'Цены на пружинную проволоку ТУ'!R1C1" xr:uid="{52928528-7E3E-464C-A4B3-4017916167E7}"/>
    <hyperlink ref="H35" location="'Цены на пружинную проволоку ТУ'!R1C1" display="'Цены на пружинную проволоку ТУ'!R1C1" xr:uid="{CF9F498D-9F68-4AD1-9A22-EB1312AAFA78}"/>
    <hyperlink ref="D16" r:id="rId20" display="https://t.me/ansplav/263" xr:uid="{63753BE6-CB6B-4AF3-A11A-C09842248CC0}"/>
    <hyperlink ref="D31" r:id="rId21" display="https://t.me/ansplav/267" xr:uid="{99C7569E-E482-414A-9FE4-12C0EB4C9F3A}"/>
    <hyperlink ref="H32" location="'Цены на пружинную проволоку ТУ'!R1C1" display="'Цены на пружинную проволоку ТУ'!R1C1" xr:uid="{73489980-DDF2-4DBA-8033-C22506947AFB}"/>
    <hyperlink ref="D35" r:id="rId22" display="https://t.me/ansplav/269" xr:uid="{D51A638B-E6AC-4223-A8BE-2AE44D0D9F52}"/>
    <hyperlink ref="D32" r:id="rId23" display="https://t.me/ansplav/321" xr:uid="{40D0178F-F11D-4F70-B2ED-B72E32841E4C}"/>
    <hyperlink ref="D98" r:id="rId24" display="https://t.me/ansplav/350" xr:uid="{09FF76A5-92C8-4300-B92E-CF087352CCA0}"/>
    <hyperlink ref="D99" r:id="rId25" display="https://t.me/ansplav/356" xr:uid="{48D01EE8-8141-425C-98BD-20EE491EB365}"/>
    <hyperlink ref="D100" r:id="rId26" display="https://t.me/ansplav/357" xr:uid="{C470FC3D-4590-4DEF-93A0-1A2BFCD85D60}"/>
    <hyperlink ref="D101" r:id="rId27" display="https://t.me/ansplav/359" xr:uid="{4F0637FE-8295-45DE-A3B2-A304F10CFE4A}"/>
    <hyperlink ref="H24" location="'Цены на пружинную проволоку ТУ'!R1C1" display="'Цены на пружинную проволоку ТУ'!R1C1" xr:uid="{1E2DFBCA-43A0-4BF6-9974-B7B638E17219}"/>
    <hyperlink ref="H34" location="'Цены на пружинную проволоку ТУ'!R1C1" display="'Цены на пружинную проволоку ТУ'!R1C1" xr:uid="{94904CF9-1F79-4B09-B0E3-EDF426D351B1}"/>
    <hyperlink ref="D28" r:id="rId28" display="https://t.me/ansplav/469" xr:uid="{6A3F7C23-352D-4A16-BB7D-25E7C023AADF}"/>
    <hyperlink ref="H28" location="'Цены на пружинную проволоку ТУ'!R1C1" display="'Цены на пружинную проволоку ТУ'!R1C1" xr:uid="{DB64A375-E804-42D3-A87D-44771331BFC6}"/>
    <hyperlink ref="A73:E73" r:id="rId29" display="Проволока нержавеющая" xr:uid="{AEAEE770-6FC1-4A45-8F9A-6C2D1036B2B4}"/>
    <hyperlink ref="H36" location="'Цены на пружинную проволоку ТУ'!R1C1" display="'Цены на пружинную проволоку ТУ'!R1C1" xr:uid="{EBF41E10-A1F9-4876-A93A-63A65295BFBB}"/>
    <hyperlink ref="H20" location="'Цены на пружинную проволоку ТУ'!R1C1" display="'Цены на пружинную проволоку ТУ'!R1C1" xr:uid="{A9733C4C-58BB-41A0-B220-2F596161FDDD}"/>
    <hyperlink ref="D123" r:id="rId30" xr:uid="{EEFCF1AB-4DF1-456E-870C-9C21C7779AE7}"/>
    <hyperlink ref="D124" r:id="rId31" xr:uid="{BB261A42-8085-4F6C-A508-6F1B04B27442}"/>
    <hyperlink ref="D36" r:id="rId32" display="https://t.me/ansplav/512" xr:uid="{BB58FFCB-6EC6-43B5-912D-6C7E207DD4AD}"/>
    <hyperlink ref="D122" r:id="rId33" xr:uid="{BECCDA25-4556-4C5E-86D2-D241A10B690D}"/>
    <hyperlink ref="H23" location="'Цены на пружинную проволоку ТУ'!R1C1" display="'Цены на пружинную проволоку ТУ'!R1C1" xr:uid="{550DD44D-4A56-4D0D-8AEA-DAE12886EFC1}"/>
    <hyperlink ref="D23" r:id="rId34" display="https://t.me/ansplav/522" xr:uid="{3672AB98-D75B-45C5-81DA-0DC387C837CD}"/>
    <hyperlink ref="H26" location="'Цены на пружинную проволоку ТУ'!R1C1" display="'Цены на пружинную проволоку ТУ'!R1C1" xr:uid="{9A090482-5FDB-4CE7-AAA0-B8CD99AD86E2}"/>
    <hyperlink ref="H18" location="'Цены на пружинную проволоку ТУ'!R1C1" display="'Цены на пружинную проволоку ТУ'!R1C1" xr:uid="{0B9E97AC-CEFB-4A5C-A201-6F901D7517EA}"/>
    <hyperlink ref="D18" r:id="rId35" display="https://t.me/ansplav/525" xr:uid="{460ABD2C-1221-4FF6-BFE6-0D6EA442FCA1}"/>
    <hyperlink ref="D26" r:id="rId36" display="https://t.me/ansplav/528" xr:uid="{AB2903EA-E2E7-4F8D-A6DC-6069D54EB701}"/>
    <hyperlink ref="H44" location="'Цены на пружинную проволоку ТУ'!R1C1" display="'Цены на пружинную проволоку ТУ'!R1C1" xr:uid="{2791F2C7-79C9-45A9-BCC7-E3B1218F30C1}"/>
    <hyperlink ref="H89" location="'Цены на пр-ку ГОСТ 18143-72'!R1C1" display="'Цены на пр-ку ГОСТ 18143-72'!R1C1" xr:uid="{9AA8C4A9-7B8D-4BE3-8F09-050CBB7C7A51}"/>
    <hyperlink ref="H33" location="'Цены на пружинную проволоку ТУ'!R1C1" display="'Цены на пружинную проволоку ТУ'!R1C1" xr:uid="{CAAF9392-538F-4F22-B7A4-D087ED094829}"/>
    <hyperlink ref="D33" r:id="rId37" display="https://t.me/ansplav/577" xr:uid="{3AFFA85D-ADD6-470D-A165-578D8E1126D0}"/>
    <hyperlink ref="H75" location="'Цены на пр-ку ГОСТ 18143-72'!R1C1" display="'Цены на пр-ку ГОСТ 18143-72'!R1C1" xr:uid="{E66C5934-13ED-4802-9777-0E7F68281E4C}"/>
    <hyperlink ref="D75" r:id="rId38" display="https://t.me/ansplav/579" xr:uid="{B7BC7B63-E3C5-4F3E-A287-5A865AD8514D}"/>
    <hyperlink ref="H77" location="'Цены на пр-ку ГОСТ 18143-72'!R1C1" display="'Цены на пр-ку ГОСТ 18143-72'!R1C1" xr:uid="{BD59B895-788D-4700-8B67-E25B4C951E42}"/>
    <hyperlink ref="D89" r:id="rId39" display="https://t.me/ansplav/599" xr:uid="{354583A5-E04E-4943-A3FD-100868732324}"/>
    <hyperlink ref="H22" location="'Цены на пружинную проволоку ТУ'!R1C1" display="'Цены на пружинную проволоку ТУ'!R1C1" xr:uid="{29973E60-3FE5-4BF9-A5C5-4FFBD1B7589D}"/>
    <hyperlink ref="H91" location="'Цены на пр-ку ГОСТ 18143-72'!R1C1" display="'Цены на пр-ку ГОСТ 18143-72'!R1C1" xr:uid="{C860A685-79AD-4743-A55E-EFE0BC3F4D05}"/>
    <hyperlink ref="H93" location="'Цены на пр-ку ГОСТ 18143-72'!R1C1" display="'Цены на пр-ку ГОСТ 18143-72'!R1C1" xr:uid="{84793C59-94B9-4381-B808-22E5872A4BD8}"/>
    <hyperlink ref="H112" location="Порошки!R1C1" display="Порошки!R1C1" xr:uid="{B174B60A-6339-4101-9039-2A8A52C91B88}"/>
    <hyperlink ref="D127" r:id="rId40" display="1х200" xr:uid="{A7046886-A9EF-4BAF-9AA8-2F5A88C6E267}"/>
    <hyperlink ref="D129" r:id="rId41" xr:uid="{705BD370-044A-4690-B4D2-00F3D338D04C}"/>
    <hyperlink ref="D131" r:id="rId42" xr:uid="{E589C38A-C7AF-4988-AE2C-6029B7134277}"/>
    <hyperlink ref="D44" r:id="rId43" display="https://t.me/ansplav/620" xr:uid="{0D8B03FF-D87C-41A8-97A3-380DAA19ABE2}"/>
    <hyperlink ref="D91" r:id="rId44" display="https://t.me/ansplav/610" xr:uid="{36B22986-5134-49E1-9149-3472ABC52E97}"/>
    <hyperlink ref="D93" r:id="rId45" display="https://t.me/ansplav/614" xr:uid="{3B0D5EE6-93D1-4711-BCB1-D88CEF105927}"/>
    <hyperlink ref="H50" location="'Цены на пружинную проволоку ТУ'!R1C1" display="'Цены на пружинную проволоку ТУ'!R1C1" xr:uid="{F416E593-AD84-4910-94C2-9743760CDA38}"/>
    <hyperlink ref="H53" location="'Цены на пружинную проволоку ТУ'!R1C1" display="'Цены на пружинную проволоку ТУ'!R1C1" xr:uid="{703C90B6-433E-4974-8B96-DA22A6474552}"/>
    <hyperlink ref="H64" location="'Цены на пружинную проволоку ТУ'!R1C1" display="'Цены на пружинную проволоку ТУ'!R1C1" xr:uid="{7771A345-E509-4F06-B902-8DA546C99FB1}"/>
    <hyperlink ref="H49" location="'Цены на пружинную проволоку ТУ'!R1C1" display="'Цены на пружинную проволоку ТУ'!R1C1" xr:uid="{CC0EEBFD-FF1D-4C04-B838-71A5CC36FC5F}"/>
  </hyperlinks>
  <pageMargins left="0.7" right="0.7" top="0.75" bottom="0.75" header="0.3" footer="0.3"/>
  <pageSetup paperSize="9" orientation="landscape" r:id="rId46"/>
  <drawing r:id="rId4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7AA812-E82D-4BD5-8549-16DA3E881887}">
  <sheetPr>
    <pageSetUpPr fitToPage="1"/>
  </sheetPr>
  <dimension ref="A1:L76"/>
  <sheetViews>
    <sheetView zoomScale="85" zoomScaleNormal="85" workbookViewId="0">
      <pane ySplit="11" topLeftCell="A12" activePane="bottomLeft" state="frozen"/>
      <selection activeCell="B1" sqref="B1"/>
      <selection pane="bottomLeft" activeCell="D9" sqref="D9"/>
    </sheetView>
  </sheetViews>
  <sheetFormatPr defaultColWidth="8.85546875" defaultRowHeight="15" x14ac:dyDescent="0.25"/>
  <cols>
    <col min="1" max="1" width="39.7109375" style="20" customWidth="1"/>
    <col min="2" max="2" width="18" style="21" customWidth="1"/>
    <col min="3" max="3" width="14.42578125" style="21" customWidth="1"/>
    <col min="4" max="4" width="20.7109375" style="22" customWidth="1"/>
    <col min="5" max="5" width="23.5703125" style="22" customWidth="1"/>
    <col min="6" max="6" width="24.7109375" style="22" customWidth="1"/>
    <col min="7" max="7" width="26.140625" style="22" customWidth="1"/>
    <col min="8" max="8" width="18.7109375" style="41" hidden="1" customWidth="1"/>
    <col min="9" max="9" width="18.7109375" style="22" hidden="1" customWidth="1"/>
    <col min="10" max="10" width="10.42578125" style="22" hidden="1" customWidth="1"/>
    <col min="11" max="11" width="20.28515625" style="22" customWidth="1"/>
    <col min="12" max="12" width="15" style="19" customWidth="1"/>
    <col min="13" max="16384" width="8.85546875" style="19"/>
  </cols>
  <sheetData>
    <row r="1" spans="1:12" customFormat="1" ht="18" x14ac:dyDescent="0.25">
      <c r="A1" s="49"/>
      <c r="B1" s="50"/>
      <c r="C1" s="50"/>
      <c r="D1" s="51"/>
      <c r="E1" s="51"/>
      <c r="F1" s="54"/>
      <c r="G1" s="54"/>
      <c r="H1" s="51"/>
      <c r="I1" s="51"/>
      <c r="J1" s="51"/>
      <c r="K1" s="51"/>
    </row>
    <row r="2" spans="1:12" customFormat="1" ht="18" x14ac:dyDescent="0.25">
      <c r="A2" s="49"/>
      <c r="B2" s="50"/>
      <c r="C2" s="50"/>
      <c r="D2" s="50"/>
      <c r="E2" s="50"/>
      <c r="F2" s="199" t="s">
        <v>289</v>
      </c>
      <c r="G2" s="199"/>
      <c r="H2" s="199"/>
      <c r="I2" s="199"/>
      <c r="J2" s="199"/>
      <c r="K2" s="199"/>
    </row>
    <row r="3" spans="1:12" customFormat="1" ht="18" x14ac:dyDescent="0.25">
      <c r="A3" s="49"/>
      <c r="B3" s="50"/>
      <c r="C3" s="50"/>
      <c r="D3" s="50"/>
      <c r="E3" s="50"/>
      <c r="F3" s="199" t="s">
        <v>101</v>
      </c>
      <c r="G3" s="199"/>
      <c r="H3" s="199"/>
      <c r="I3" s="199"/>
      <c r="J3" s="199"/>
      <c r="K3" s="199"/>
    </row>
    <row r="4" spans="1:12" customFormat="1" ht="18" x14ac:dyDescent="0.25">
      <c r="A4" s="49"/>
      <c r="B4" s="50"/>
      <c r="C4" s="50"/>
      <c r="D4" s="50"/>
      <c r="E4" s="50"/>
      <c r="F4" s="199" t="s">
        <v>92</v>
      </c>
      <c r="G4" s="199"/>
      <c r="H4" s="199"/>
      <c r="I4" s="199"/>
      <c r="J4" s="199"/>
      <c r="K4" s="199"/>
    </row>
    <row r="5" spans="1:12" customFormat="1" ht="18" x14ac:dyDescent="0.25">
      <c r="A5" s="49"/>
      <c r="B5" s="50"/>
      <c r="C5" s="50"/>
      <c r="D5" s="50"/>
      <c r="E5" s="50"/>
      <c r="F5" s="199" t="s">
        <v>93</v>
      </c>
      <c r="G5" s="199"/>
      <c r="H5" s="199"/>
      <c r="I5" s="199"/>
      <c r="J5" s="199"/>
      <c r="K5" s="199"/>
    </row>
    <row r="6" spans="1:12" customFormat="1" ht="18" x14ac:dyDescent="0.25">
      <c r="A6" s="49"/>
      <c r="B6" s="50"/>
      <c r="C6" s="50"/>
      <c r="D6" s="50"/>
      <c r="E6" s="50"/>
      <c r="F6" s="199" t="s">
        <v>91</v>
      </c>
      <c r="G6" s="199"/>
      <c r="H6" s="199"/>
      <c r="I6" s="199"/>
      <c r="J6" s="199"/>
      <c r="K6" s="199"/>
    </row>
    <row r="7" spans="1:12" customFormat="1" ht="18" x14ac:dyDescent="0.25">
      <c r="A7" s="162"/>
      <c r="B7" s="163"/>
      <c r="C7" s="163"/>
      <c r="D7" s="163"/>
      <c r="E7" s="163"/>
      <c r="F7" s="197" t="s">
        <v>89</v>
      </c>
      <c r="G7" s="197"/>
      <c r="H7" s="197"/>
      <c r="I7" s="197"/>
      <c r="J7" s="197"/>
      <c r="K7" s="197"/>
    </row>
    <row r="8" spans="1:12" customFormat="1" ht="18" x14ac:dyDescent="0.25">
      <c r="A8" s="162"/>
      <c r="B8" s="163"/>
      <c r="C8" s="163"/>
      <c r="D8" s="52"/>
      <c r="E8" s="164"/>
      <c r="F8" s="51"/>
      <c r="G8" s="55"/>
      <c r="H8" s="51"/>
      <c r="I8" s="51"/>
      <c r="J8" s="51"/>
      <c r="K8" s="51"/>
    </row>
    <row r="9" spans="1:12" customFormat="1" ht="18" x14ac:dyDescent="0.25">
      <c r="A9" s="157" t="s">
        <v>287</v>
      </c>
      <c r="B9" s="187"/>
      <c r="C9" s="188"/>
      <c r="D9" s="189" t="s">
        <v>288</v>
      </c>
      <c r="E9" s="190"/>
      <c r="F9" s="51"/>
      <c r="G9" s="55"/>
      <c r="H9" s="51"/>
      <c r="I9" s="51"/>
      <c r="J9" s="51"/>
      <c r="K9" s="51"/>
    </row>
    <row r="10" spans="1:12" customFormat="1" ht="18.75" thickBot="1" x14ac:dyDescent="0.3">
      <c r="A10" s="49"/>
      <c r="B10" s="50"/>
      <c r="C10" s="50"/>
      <c r="D10" s="52"/>
      <c r="E10" s="51"/>
      <c r="F10" s="51"/>
      <c r="G10" s="55"/>
      <c r="H10" s="51"/>
      <c r="I10" s="51"/>
      <c r="J10" s="51"/>
      <c r="K10" s="51"/>
    </row>
    <row r="11" spans="1:12" s="5" customFormat="1" ht="80.25" customHeight="1" x14ac:dyDescent="0.25">
      <c r="A11" s="3" t="s">
        <v>41</v>
      </c>
      <c r="B11" s="4" t="s">
        <v>0</v>
      </c>
      <c r="C11" s="4" t="s">
        <v>42</v>
      </c>
      <c r="D11" s="4" t="s">
        <v>44</v>
      </c>
      <c r="E11" s="4" t="s">
        <v>90</v>
      </c>
      <c r="F11" s="155" t="s">
        <v>199</v>
      </c>
      <c r="G11" s="4" t="s">
        <v>88</v>
      </c>
      <c r="H11" s="38"/>
      <c r="I11" s="4"/>
      <c r="J11" s="4"/>
      <c r="K11" s="4" t="s">
        <v>45</v>
      </c>
    </row>
    <row r="12" spans="1:12" s="10" customFormat="1" ht="45" x14ac:dyDescent="0.25">
      <c r="A12" s="140" t="s">
        <v>46</v>
      </c>
      <c r="B12" s="141" t="s">
        <v>108</v>
      </c>
      <c r="C12" s="145">
        <v>0.3</v>
      </c>
      <c r="D12" s="141" t="s">
        <v>157</v>
      </c>
      <c r="E12" s="134">
        <v>2500</v>
      </c>
      <c r="F12" s="153" t="s">
        <v>196</v>
      </c>
      <c r="G12" s="149" t="str">
        <f t="shared" ref="G12:G36" si="0">CONCATENATE(H12,I12,J12)</f>
        <v>26 кг, катушки</v>
      </c>
      <c r="H12" s="39">
        <f>'Весь металл, наличие'!F12</f>
        <v>26</v>
      </c>
      <c r="I12" s="7" t="s">
        <v>77</v>
      </c>
      <c r="J12" s="7" t="s">
        <v>75</v>
      </c>
      <c r="K12" s="131" t="s">
        <v>107</v>
      </c>
      <c r="L12" s="9"/>
    </row>
    <row r="13" spans="1:12" s="10" customFormat="1" ht="45" x14ac:dyDescent="0.25">
      <c r="A13" s="130" t="s">
        <v>46</v>
      </c>
      <c r="B13" s="131" t="s">
        <v>108</v>
      </c>
      <c r="C13" s="146">
        <v>0.4</v>
      </c>
      <c r="D13" s="143" t="s">
        <v>154</v>
      </c>
      <c r="E13" s="134">
        <v>2500</v>
      </c>
      <c r="F13" s="153" t="s">
        <v>196</v>
      </c>
      <c r="G13" s="132" t="str">
        <f t="shared" si="0"/>
        <v>75,99 кг, катушки</v>
      </c>
      <c r="H13" s="133">
        <f>'Весь металл, наличие'!F13</f>
        <v>75.989999999999995</v>
      </c>
      <c r="I13" s="133" t="s">
        <v>77</v>
      </c>
      <c r="J13" s="133" t="s">
        <v>75</v>
      </c>
      <c r="K13" s="131" t="s">
        <v>107</v>
      </c>
      <c r="L13" s="9"/>
    </row>
    <row r="14" spans="1:12" s="10" customFormat="1" ht="45" x14ac:dyDescent="0.25">
      <c r="A14" s="130" t="s">
        <v>46</v>
      </c>
      <c r="B14" s="131" t="s">
        <v>108</v>
      </c>
      <c r="C14" s="144">
        <v>0.5</v>
      </c>
      <c r="D14" s="143" t="s">
        <v>109</v>
      </c>
      <c r="E14" s="134">
        <v>2500</v>
      </c>
      <c r="F14" s="153" t="s">
        <v>196</v>
      </c>
      <c r="G14" s="132" t="str">
        <f t="shared" si="0"/>
        <v>51 кг, катушки</v>
      </c>
      <c r="H14" s="133">
        <f>'Весь металл, наличие'!F14</f>
        <v>51</v>
      </c>
      <c r="I14" s="133" t="s">
        <v>77</v>
      </c>
      <c r="J14" s="133" t="s">
        <v>75</v>
      </c>
      <c r="K14" s="131" t="s">
        <v>107</v>
      </c>
      <c r="L14" s="9"/>
    </row>
    <row r="15" spans="1:12" s="10" customFormat="1" ht="45" x14ac:dyDescent="0.25">
      <c r="A15" s="130" t="s">
        <v>46</v>
      </c>
      <c r="B15" s="131" t="s">
        <v>108</v>
      </c>
      <c r="C15" s="145">
        <v>0.6</v>
      </c>
      <c r="D15" s="143" t="s">
        <v>109</v>
      </c>
      <c r="E15" s="134">
        <v>2500</v>
      </c>
      <c r="F15" s="153" t="s">
        <v>196</v>
      </c>
      <c r="G15" s="132" t="str">
        <f t="shared" si="0"/>
        <v>99 кг, катушки</v>
      </c>
      <c r="H15" s="133">
        <f>'Весь металл, наличие'!F15</f>
        <v>99</v>
      </c>
      <c r="I15" s="133" t="s">
        <v>77</v>
      </c>
      <c r="J15" s="133" t="s">
        <v>75</v>
      </c>
      <c r="K15" s="131" t="s">
        <v>107</v>
      </c>
      <c r="L15" s="9"/>
    </row>
    <row r="16" spans="1:12" s="10" customFormat="1" ht="45" x14ac:dyDescent="0.25">
      <c r="A16" s="130" t="s">
        <v>46</v>
      </c>
      <c r="B16" s="131" t="s">
        <v>108</v>
      </c>
      <c r="C16" s="145">
        <v>0.7</v>
      </c>
      <c r="D16" s="143" t="s">
        <v>159</v>
      </c>
      <c r="E16" s="134">
        <v>2500</v>
      </c>
      <c r="F16" s="153" t="s">
        <v>196</v>
      </c>
      <c r="G16" s="132" t="str">
        <f t="shared" si="0"/>
        <v>14 кг, катушки</v>
      </c>
      <c r="H16" s="133">
        <f>'Весь металл, наличие'!F16</f>
        <v>14</v>
      </c>
      <c r="I16" s="133" t="s">
        <v>77</v>
      </c>
      <c r="J16" s="133" t="s">
        <v>75</v>
      </c>
      <c r="K16" s="131" t="s">
        <v>107</v>
      </c>
      <c r="L16" s="9"/>
    </row>
    <row r="17" spans="1:12" s="10" customFormat="1" ht="45" x14ac:dyDescent="0.25">
      <c r="A17" s="130" t="s">
        <v>46</v>
      </c>
      <c r="B17" s="131" t="s">
        <v>108</v>
      </c>
      <c r="C17" s="143">
        <v>0.8</v>
      </c>
      <c r="D17" s="143" t="s">
        <v>109</v>
      </c>
      <c r="E17" s="134">
        <v>2500</v>
      </c>
      <c r="F17" s="153" t="s">
        <v>196</v>
      </c>
      <c r="G17" s="132" t="str">
        <f t="shared" si="0"/>
        <v>32 кг, бухты</v>
      </c>
      <c r="H17" s="131">
        <f>'Весь металл, наличие'!F17</f>
        <v>32</v>
      </c>
      <c r="I17" s="131" t="s">
        <v>77</v>
      </c>
      <c r="J17" s="133" t="s">
        <v>76</v>
      </c>
      <c r="K17" s="131" t="s">
        <v>107</v>
      </c>
      <c r="L17" s="9"/>
    </row>
    <row r="18" spans="1:12" s="10" customFormat="1" ht="45" x14ac:dyDescent="0.25">
      <c r="A18" s="130" t="s">
        <v>46</v>
      </c>
      <c r="B18" s="131" t="s">
        <v>108</v>
      </c>
      <c r="C18" s="145">
        <v>0.9</v>
      </c>
      <c r="D18" s="143" t="s">
        <v>213</v>
      </c>
      <c r="E18" s="134">
        <v>2500</v>
      </c>
      <c r="F18" s="153" t="s">
        <v>196</v>
      </c>
      <c r="G18" s="132" t="str">
        <f t="shared" ref="G18" si="1">CONCATENATE(H18,I18,J18)</f>
        <v>27 кг, бухты</v>
      </c>
      <c r="H18" s="131">
        <f>'Весь металл, наличие'!F18</f>
        <v>27</v>
      </c>
      <c r="I18" s="131" t="s">
        <v>77</v>
      </c>
      <c r="J18" s="133" t="s">
        <v>76</v>
      </c>
      <c r="K18" s="131" t="s">
        <v>107</v>
      </c>
      <c r="L18" s="9"/>
    </row>
    <row r="19" spans="1:12" s="10" customFormat="1" ht="45" x14ac:dyDescent="0.25">
      <c r="A19" s="130" t="s">
        <v>46</v>
      </c>
      <c r="B19" s="131" t="s">
        <v>108</v>
      </c>
      <c r="C19" s="144">
        <v>1</v>
      </c>
      <c r="D19" s="143" t="s">
        <v>155</v>
      </c>
      <c r="E19" s="134">
        <v>2400</v>
      </c>
      <c r="F19" s="153" t="s">
        <v>197</v>
      </c>
      <c r="G19" s="132" t="str">
        <f t="shared" si="0"/>
        <v>50 кг</v>
      </c>
      <c r="H19" s="131">
        <f>'Весь металл, наличие'!F19</f>
        <v>50</v>
      </c>
      <c r="I19" s="131" t="s">
        <v>78</v>
      </c>
      <c r="J19" s="133"/>
      <c r="K19" s="131" t="s">
        <v>107</v>
      </c>
      <c r="L19" s="9"/>
    </row>
    <row r="20" spans="1:12" s="10" customFormat="1" ht="45" x14ac:dyDescent="0.25">
      <c r="A20" s="130" t="s">
        <v>46</v>
      </c>
      <c r="B20" s="131" t="s">
        <v>108</v>
      </c>
      <c r="C20" s="167">
        <v>1.1000000000000001</v>
      </c>
      <c r="D20" s="141" t="s">
        <v>155</v>
      </c>
      <c r="E20" s="134">
        <v>2400</v>
      </c>
      <c r="F20" s="153" t="s">
        <v>197</v>
      </c>
      <c r="G20" s="132" t="str">
        <f t="shared" ref="G20" si="2">CONCATENATE(H20,I20,J20)</f>
        <v>26 кг</v>
      </c>
      <c r="H20" s="131">
        <f>'Весь металл, наличие'!F20</f>
        <v>26</v>
      </c>
      <c r="I20" s="131" t="s">
        <v>78</v>
      </c>
      <c r="J20" s="133"/>
      <c r="K20" s="131" t="s">
        <v>107</v>
      </c>
      <c r="L20" s="9"/>
    </row>
    <row r="21" spans="1:12" s="12" customFormat="1" ht="45" x14ac:dyDescent="0.25">
      <c r="A21" s="135" t="s">
        <v>46</v>
      </c>
      <c r="B21" s="136" t="s">
        <v>108</v>
      </c>
      <c r="C21" s="144">
        <v>1.2</v>
      </c>
      <c r="D21" s="151" t="s">
        <v>156</v>
      </c>
      <c r="E21" s="134">
        <v>2400</v>
      </c>
      <c r="F21" s="153" t="s">
        <v>197</v>
      </c>
      <c r="G21" s="132" t="str">
        <f t="shared" si="0"/>
        <v>37 кг</v>
      </c>
      <c r="H21" s="133">
        <f>'Весь металл, наличие'!F21</f>
        <v>37</v>
      </c>
      <c r="I21" s="133" t="s">
        <v>78</v>
      </c>
      <c r="J21" s="133"/>
      <c r="K21" s="131" t="s">
        <v>107</v>
      </c>
      <c r="L21" s="9"/>
    </row>
    <row r="22" spans="1:12" s="12" customFormat="1" ht="45" x14ac:dyDescent="0.25">
      <c r="A22" s="135" t="s">
        <v>46</v>
      </c>
      <c r="B22" s="136" t="s">
        <v>108</v>
      </c>
      <c r="C22" s="151">
        <v>1.3</v>
      </c>
      <c r="D22" s="151" t="s">
        <v>239</v>
      </c>
      <c r="E22" s="142">
        <v>2400</v>
      </c>
      <c r="F22" s="153" t="s">
        <v>197</v>
      </c>
      <c r="G22" s="132" t="str">
        <f t="shared" si="0"/>
        <v>76 кг</v>
      </c>
      <c r="H22" s="133">
        <f>'Весь металл, наличие'!F22</f>
        <v>76</v>
      </c>
      <c r="I22" s="133" t="s">
        <v>78</v>
      </c>
      <c r="J22" s="133"/>
      <c r="K22" s="131" t="s">
        <v>107</v>
      </c>
      <c r="L22" s="9"/>
    </row>
    <row r="23" spans="1:12" s="12" customFormat="1" ht="45" x14ac:dyDescent="0.25">
      <c r="A23" s="140" t="s">
        <v>46</v>
      </c>
      <c r="B23" s="141" t="s">
        <v>108</v>
      </c>
      <c r="C23" s="145">
        <v>1.4</v>
      </c>
      <c r="D23" s="151" t="s">
        <v>200</v>
      </c>
      <c r="E23" s="142">
        <v>2400</v>
      </c>
      <c r="F23" s="153" t="s">
        <v>197</v>
      </c>
      <c r="G23" s="132" t="str">
        <f t="shared" si="0"/>
        <v>57,91 кг</v>
      </c>
      <c r="H23" s="133">
        <f>'Весь металл, наличие'!F23</f>
        <v>57.91</v>
      </c>
      <c r="I23" s="133" t="s">
        <v>78</v>
      </c>
      <c r="J23" s="133"/>
      <c r="K23" s="131" t="s">
        <v>107</v>
      </c>
      <c r="L23" s="9"/>
    </row>
    <row r="24" spans="1:12" s="12" customFormat="1" ht="45" x14ac:dyDescent="0.25">
      <c r="A24" s="135" t="s">
        <v>46</v>
      </c>
      <c r="B24" s="136" t="s">
        <v>108</v>
      </c>
      <c r="C24" s="144">
        <v>1.5</v>
      </c>
      <c r="D24" s="151" t="s">
        <v>240</v>
      </c>
      <c r="E24" s="142">
        <v>2400</v>
      </c>
      <c r="F24" s="153" t="s">
        <v>197</v>
      </c>
      <c r="G24" s="132" t="str">
        <f t="shared" si="0"/>
        <v>78 кг</v>
      </c>
      <c r="H24" s="133">
        <f>'Весь металл, наличие'!F24</f>
        <v>78</v>
      </c>
      <c r="I24" s="133" t="s">
        <v>78</v>
      </c>
      <c r="J24" s="133"/>
      <c r="K24" s="131" t="s">
        <v>107</v>
      </c>
      <c r="L24" s="9"/>
    </row>
    <row r="25" spans="1:12" s="10" customFormat="1" ht="45" x14ac:dyDescent="0.25">
      <c r="A25" s="140" t="s">
        <v>46</v>
      </c>
      <c r="B25" s="141" t="s">
        <v>108</v>
      </c>
      <c r="C25" s="145">
        <v>1.6</v>
      </c>
      <c r="D25" s="141" t="s">
        <v>156</v>
      </c>
      <c r="E25" s="142">
        <v>2400</v>
      </c>
      <c r="F25" s="153" t="s">
        <v>197</v>
      </c>
      <c r="G25" s="150" t="str">
        <f t="shared" si="0"/>
        <v>60 кг</v>
      </c>
      <c r="H25" s="141">
        <f>'Весь металл, наличие'!F25</f>
        <v>60</v>
      </c>
      <c r="I25" s="141" t="s">
        <v>78</v>
      </c>
      <c r="J25" s="141"/>
      <c r="K25" s="141" t="s">
        <v>107</v>
      </c>
      <c r="L25" s="9"/>
    </row>
    <row r="26" spans="1:12" s="10" customFormat="1" ht="45" x14ac:dyDescent="0.25">
      <c r="A26" s="140" t="s">
        <v>46</v>
      </c>
      <c r="B26" s="141" t="s">
        <v>108</v>
      </c>
      <c r="C26" s="145">
        <v>1.8</v>
      </c>
      <c r="D26" s="141" t="s">
        <v>220</v>
      </c>
      <c r="E26" s="142">
        <v>2400</v>
      </c>
      <c r="F26" s="153" t="s">
        <v>197</v>
      </c>
      <c r="G26" s="150" t="str">
        <f t="shared" ref="G26" si="3">CONCATENATE(H26,I26,J26)</f>
        <v>53,5 кг</v>
      </c>
      <c r="H26" s="141">
        <f>'Весь металл, наличие'!F26</f>
        <v>53.5</v>
      </c>
      <c r="I26" s="141" t="s">
        <v>78</v>
      </c>
      <c r="J26" s="141"/>
      <c r="K26" s="141" t="s">
        <v>107</v>
      </c>
      <c r="L26" s="9"/>
    </row>
    <row r="27" spans="1:12" s="10" customFormat="1" ht="45" x14ac:dyDescent="0.25">
      <c r="A27" s="130" t="s">
        <v>46</v>
      </c>
      <c r="B27" s="131" t="s">
        <v>108</v>
      </c>
      <c r="C27" s="144">
        <v>2</v>
      </c>
      <c r="D27" s="143" t="s">
        <v>137</v>
      </c>
      <c r="E27" s="134">
        <v>2300</v>
      </c>
      <c r="F27" s="153" t="s">
        <v>198</v>
      </c>
      <c r="G27" s="132" t="str">
        <f t="shared" si="0"/>
        <v>118 кг</v>
      </c>
      <c r="H27" s="133">
        <f>'Весь металл, наличие'!F27</f>
        <v>118</v>
      </c>
      <c r="I27" s="133" t="s">
        <v>78</v>
      </c>
      <c r="J27" s="131"/>
      <c r="K27" s="131" t="s">
        <v>107</v>
      </c>
      <c r="L27" s="9"/>
    </row>
    <row r="28" spans="1:12" s="10" customFormat="1" ht="49.5" customHeight="1" x14ac:dyDescent="0.25">
      <c r="A28" s="130" t="s">
        <v>46</v>
      </c>
      <c r="B28" s="131" t="s">
        <v>108</v>
      </c>
      <c r="C28" s="145">
        <v>2.2000000000000002</v>
      </c>
      <c r="D28" s="143" t="s">
        <v>187</v>
      </c>
      <c r="E28" s="134">
        <v>2300</v>
      </c>
      <c r="F28" s="153" t="s">
        <v>198</v>
      </c>
      <c r="G28" s="132" t="str">
        <f t="shared" si="0"/>
        <v>104 кг</v>
      </c>
      <c r="H28" s="133">
        <f>'Весь металл, наличие'!F28</f>
        <v>104</v>
      </c>
      <c r="I28" s="133" t="s">
        <v>78</v>
      </c>
      <c r="J28" s="131"/>
      <c r="K28" s="131" t="s">
        <v>107</v>
      </c>
      <c r="L28" s="9"/>
    </row>
    <row r="29" spans="1:12" s="10" customFormat="1" ht="45" x14ac:dyDescent="0.25">
      <c r="A29" s="130" t="s">
        <v>46</v>
      </c>
      <c r="B29" s="131" t="s">
        <v>108</v>
      </c>
      <c r="C29" s="143">
        <v>2.5</v>
      </c>
      <c r="D29" s="143" t="s">
        <v>141</v>
      </c>
      <c r="E29" s="134">
        <v>2300</v>
      </c>
      <c r="F29" s="153" t="s">
        <v>198</v>
      </c>
      <c r="G29" s="132" t="str">
        <f t="shared" si="0"/>
        <v>49 кг</v>
      </c>
      <c r="H29" s="133">
        <f>'Весь металл, наличие'!F29</f>
        <v>49</v>
      </c>
      <c r="I29" s="133" t="s">
        <v>78</v>
      </c>
      <c r="J29" s="133"/>
      <c r="K29" s="131" t="s">
        <v>107</v>
      </c>
      <c r="L29" s="9"/>
    </row>
    <row r="30" spans="1:12" s="10" customFormat="1" ht="45" x14ac:dyDescent="0.25">
      <c r="A30" s="130" t="s">
        <v>46</v>
      </c>
      <c r="B30" s="131" t="s">
        <v>108</v>
      </c>
      <c r="C30" s="143">
        <v>3</v>
      </c>
      <c r="D30" s="143" t="s">
        <v>142</v>
      </c>
      <c r="E30" s="134">
        <v>2300</v>
      </c>
      <c r="F30" s="153" t="s">
        <v>198</v>
      </c>
      <c r="G30" s="132" t="str">
        <f t="shared" si="0"/>
        <v>142 кг</v>
      </c>
      <c r="H30" s="133">
        <f>'Весь металл, наличие'!F30</f>
        <v>142</v>
      </c>
      <c r="I30" s="133" t="s">
        <v>78</v>
      </c>
      <c r="J30" s="133"/>
      <c r="K30" s="131" t="s">
        <v>107</v>
      </c>
      <c r="L30" s="9"/>
    </row>
    <row r="31" spans="1:12" s="10" customFormat="1" ht="45" x14ac:dyDescent="0.25">
      <c r="A31" s="130" t="s">
        <v>46</v>
      </c>
      <c r="B31" s="131" t="s">
        <v>108</v>
      </c>
      <c r="C31" s="145">
        <v>3.5</v>
      </c>
      <c r="D31" s="143" t="s">
        <v>158</v>
      </c>
      <c r="E31" s="134">
        <v>2300</v>
      </c>
      <c r="F31" s="153" t="s">
        <v>198</v>
      </c>
      <c r="G31" s="132" t="str">
        <f t="shared" si="0"/>
        <v>189 кг</v>
      </c>
      <c r="H31" s="133">
        <f>'Весь металл, наличие'!F31</f>
        <v>189</v>
      </c>
      <c r="I31" s="133" t="s">
        <v>78</v>
      </c>
      <c r="J31" s="133"/>
      <c r="K31" s="131" t="s">
        <v>107</v>
      </c>
      <c r="L31" s="9"/>
    </row>
    <row r="32" spans="1:12" s="10" customFormat="1" ht="45" x14ac:dyDescent="0.25">
      <c r="A32" s="130" t="s">
        <v>46</v>
      </c>
      <c r="B32" s="131" t="s">
        <v>108</v>
      </c>
      <c r="C32" s="145">
        <v>4</v>
      </c>
      <c r="D32" s="143" t="s">
        <v>163</v>
      </c>
      <c r="E32" s="134">
        <v>2300</v>
      </c>
      <c r="F32" s="153" t="s">
        <v>198</v>
      </c>
      <c r="G32" s="132" t="str">
        <f t="shared" si="0"/>
        <v>89 кг</v>
      </c>
      <c r="H32" s="133">
        <f>'Весь металл, наличие'!F32</f>
        <v>89</v>
      </c>
      <c r="I32" s="133" t="s">
        <v>78</v>
      </c>
      <c r="J32" s="133"/>
      <c r="K32" s="131" t="s">
        <v>107</v>
      </c>
      <c r="L32" s="9"/>
    </row>
    <row r="33" spans="1:12" s="10" customFormat="1" ht="45" x14ac:dyDescent="0.25">
      <c r="A33" s="130" t="s">
        <v>46</v>
      </c>
      <c r="B33" s="131" t="s">
        <v>108</v>
      </c>
      <c r="C33" s="145">
        <v>4.5</v>
      </c>
      <c r="D33" s="143" t="s">
        <v>225</v>
      </c>
      <c r="E33" s="134">
        <v>2300</v>
      </c>
      <c r="F33" s="153" t="s">
        <v>226</v>
      </c>
      <c r="G33" s="132" t="str">
        <f t="shared" ref="G33" si="4">CONCATENATE(H33,I33,J33)</f>
        <v>116 кг</v>
      </c>
      <c r="H33" s="133">
        <f>'Весь металл, наличие'!F33</f>
        <v>116</v>
      </c>
      <c r="I33" s="133" t="s">
        <v>78</v>
      </c>
      <c r="J33" s="133"/>
      <c r="K33" s="131" t="s">
        <v>107</v>
      </c>
      <c r="L33" s="9"/>
    </row>
    <row r="34" spans="1:12" s="10" customFormat="1" ht="45" x14ac:dyDescent="0.25">
      <c r="A34" s="130" t="s">
        <v>46</v>
      </c>
      <c r="B34" s="131" t="s">
        <v>108</v>
      </c>
      <c r="C34" s="145">
        <v>5</v>
      </c>
      <c r="D34" s="143" t="s">
        <v>195</v>
      </c>
      <c r="E34" s="134">
        <v>2300</v>
      </c>
      <c r="F34" s="153" t="s">
        <v>198</v>
      </c>
      <c r="G34" s="132" t="str">
        <f t="shared" si="0"/>
        <v>83 кг</v>
      </c>
      <c r="H34" s="133">
        <f>'Весь металл, наличие'!F34</f>
        <v>83</v>
      </c>
      <c r="I34" s="133" t="s">
        <v>78</v>
      </c>
      <c r="J34" s="133"/>
      <c r="K34" s="131" t="s">
        <v>107</v>
      </c>
      <c r="L34" s="9"/>
    </row>
    <row r="35" spans="1:12" s="10" customFormat="1" ht="45" x14ac:dyDescent="0.25">
      <c r="A35" s="130" t="s">
        <v>46</v>
      </c>
      <c r="B35" s="131" t="s">
        <v>108</v>
      </c>
      <c r="C35" s="129">
        <v>6</v>
      </c>
      <c r="D35" s="131" t="s">
        <v>162</v>
      </c>
      <c r="E35" s="134">
        <v>2300</v>
      </c>
      <c r="F35" s="153" t="s">
        <v>198</v>
      </c>
      <c r="G35" s="132" t="str">
        <f t="shared" si="0"/>
        <v>209 кг</v>
      </c>
      <c r="H35" s="133">
        <f>'Весь металл, наличие'!F35</f>
        <v>209</v>
      </c>
      <c r="I35" s="133" t="s">
        <v>78</v>
      </c>
      <c r="J35" s="133"/>
      <c r="K35" s="131" t="s">
        <v>107</v>
      </c>
      <c r="L35" s="9"/>
    </row>
    <row r="36" spans="1:12" s="10" customFormat="1" ht="45" x14ac:dyDescent="0.25">
      <c r="A36" s="130" t="s">
        <v>46</v>
      </c>
      <c r="B36" s="131" t="s">
        <v>108</v>
      </c>
      <c r="C36" s="129">
        <v>8</v>
      </c>
      <c r="D36" s="143" t="s">
        <v>194</v>
      </c>
      <c r="E36" s="134">
        <v>2300</v>
      </c>
      <c r="F36" s="153" t="s">
        <v>198</v>
      </c>
      <c r="G36" s="132" t="str">
        <f t="shared" si="0"/>
        <v>218 кг</v>
      </c>
      <c r="H36" s="133">
        <f>'Весь металл, наличие'!F36</f>
        <v>218</v>
      </c>
      <c r="I36" s="133" t="s">
        <v>78</v>
      </c>
      <c r="J36" s="133"/>
      <c r="K36" s="131" t="s">
        <v>107</v>
      </c>
      <c r="L36" s="9"/>
    </row>
    <row r="37" spans="1:12" s="10" customFormat="1" ht="30" x14ac:dyDescent="0.25">
      <c r="A37" s="6" t="s">
        <v>46</v>
      </c>
      <c r="B37" s="7" t="s">
        <v>2</v>
      </c>
      <c r="C37" s="7">
        <v>0.11</v>
      </c>
      <c r="D37" s="7" t="s">
        <v>47</v>
      </c>
      <c r="E37" s="8">
        <v>10440</v>
      </c>
      <c r="F37" s="154">
        <v>9440</v>
      </c>
      <c r="G37" s="13" t="str">
        <f t="shared" ref="G37:G50" si="5">CONCATENATE(H37,I37,J37)</f>
        <v>42 кг, катушки</v>
      </c>
      <c r="H37" s="39">
        <f>'Весь металл, наличие'!$F$37</f>
        <v>42</v>
      </c>
      <c r="I37" s="7" t="s">
        <v>77</v>
      </c>
      <c r="J37" s="7" t="s">
        <v>75</v>
      </c>
      <c r="K37" s="7" t="s">
        <v>3</v>
      </c>
      <c r="L37" s="9"/>
    </row>
    <row r="38" spans="1:12" s="10" customFormat="1" ht="30" x14ac:dyDescent="0.25">
      <c r="A38" s="6" t="s">
        <v>46</v>
      </c>
      <c r="B38" s="7" t="s">
        <v>2</v>
      </c>
      <c r="C38" s="7">
        <v>0.16</v>
      </c>
      <c r="D38" s="7" t="s">
        <v>47</v>
      </c>
      <c r="E38" s="8">
        <v>10440</v>
      </c>
      <c r="F38" s="154">
        <v>9440</v>
      </c>
      <c r="G38" s="13" t="str">
        <f t="shared" si="5"/>
        <v>55 кг, катушки</v>
      </c>
      <c r="H38" s="39">
        <f>'Весь металл, наличие'!$F$38</f>
        <v>55</v>
      </c>
      <c r="I38" s="7" t="s">
        <v>77</v>
      </c>
      <c r="J38" s="7" t="s">
        <v>75</v>
      </c>
      <c r="K38" s="7" t="s">
        <v>3</v>
      </c>
      <c r="L38" s="9"/>
    </row>
    <row r="39" spans="1:12" s="10" customFormat="1" ht="30" x14ac:dyDescent="0.25">
      <c r="A39" s="6" t="s">
        <v>46</v>
      </c>
      <c r="B39" s="7" t="s">
        <v>2</v>
      </c>
      <c r="C39" s="7">
        <v>0.21</v>
      </c>
      <c r="D39" s="7" t="s">
        <v>47</v>
      </c>
      <c r="E39" s="8">
        <v>8450</v>
      </c>
      <c r="F39" s="154">
        <v>7450</v>
      </c>
      <c r="G39" s="13" t="str">
        <f t="shared" si="5"/>
        <v>12 кг, катушки</v>
      </c>
      <c r="H39" s="39">
        <f>'Весь металл, наличие'!$F$39</f>
        <v>12</v>
      </c>
      <c r="I39" s="7" t="s">
        <v>77</v>
      </c>
      <c r="J39" s="7" t="s">
        <v>75</v>
      </c>
      <c r="K39" s="7" t="s">
        <v>3</v>
      </c>
      <c r="L39" s="9"/>
    </row>
    <row r="40" spans="1:12" s="10" customFormat="1" ht="15.75" x14ac:dyDescent="0.25">
      <c r="A40" s="6" t="s">
        <v>46</v>
      </c>
      <c r="B40" s="7" t="s">
        <v>2</v>
      </c>
      <c r="C40" s="11">
        <v>0.31</v>
      </c>
      <c r="D40" s="11" t="s">
        <v>47</v>
      </c>
      <c r="E40" s="8">
        <v>6500</v>
      </c>
      <c r="F40" s="154">
        <v>5500</v>
      </c>
      <c r="G40" s="13" t="str">
        <f t="shared" si="5"/>
        <v>39 кг, бухты</v>
      </c>
      <c r="H40" s="39">
        <f>'Весь металл, наличие'!$F$40</f>
        <v>39</v>
      </c>
      <c r="I40" s="7" t="s">
        <v>77</v>
      </c>
      <c r="J40" s="7" t="s">
        <v>76</v>
      </c>
      <c r="K40" s="7" t="s">
        <v>3</v>
      </c>
      <c r="L40" s="9"/>
    </row>
    <row r="41" spans="1:12" s="10" customFormat="1" ht="15.75" x14ac:dyDescent="0.25">
      <c r="A41" s="6" t="s">
        <v>46</v>
      </c>
      <c r="B41" s="7" t="s">
        <v>2</v>
      </c>
      <c r="C41" s="11">
        <v>0.36</v>
      </c>
      <c r="D41" s="11" t="s">
        <v>47</v>
      </c>
      <c r="E41" s="8">
        <v>6500</v>
      </c>
      <c r="F41" s="154">
        <v>5500</v>
      </c>
      <c r="G41" s="13" t="str">
        <f t="shared" si="5"/>
        <v>55 кг, бухты</v>
      </c>
      <c r="H41" s="39">
        <f>'Весь металл, наличие'!$F$41</f>
        <v>55</v>
      </c>
      <c r="I41" s="7" t="s">
        <v>77</v>
      </c>
      <c r="J41" s="7" t="s">
        <v>76</v>
      </c>
      <c r="K41" s="7" t="s">
        <v>3</v>
      </c>
      <c r="L41" s="9"/>
    </row>
    <row r="42" spans="1:12" s="10" customFormat="1" ht="30" x14ac:dyDescent="0.25">
      <c r="A42" s="6" t="s">
        <v>46</v>
      </c>
      <c r="B42" s="7" t="s">
        <v>2</v>
      </c>
      <c r="C42" s="11">
        <v>0.41</v>
      </c>
      <c r="D42" s="11" t="s">
        <v>49</v>
      </c>
      <c r="E42" s="8">
        <v>4300</v>
      </c>
      <c r="F42" s="154">
        <v>3300</v>
      </c>
      <c r="G42" s="13" t="str">
        <f t="shared" si="5"/>
        <v>57 кг, катушки</v>
      </c>
      <c r="H42" s="39">
        <f>'Весь металл, наличие'!$F$42</f>
        <v>57</v>
      </c>
      <c r="I42" s="7" t="s">
        <v>77</v>
      </c>
      <c r="J42" s="7" t="s">
        <v>75</v>
      </c>
      <c r="K42" s="7" t="s">
        <v>3</v>
      </c>
      <c r="L42" s="9"/>
    </row>
    <row r="43" spans="1:12" s="10" customFormat="1" ht="15.75" x14ac:dyDescent="0.25">
      <c r="A43" s="6" t="s">
        <v>46</v>
      </c>
      <c r="B43" s="7" t="s">
        <v>2</v>
      </c>
      <c r="C43" s="11">
        <v>0.51</v>
      </c>
      <c r="D43" s="11" t="s">
        <v>48</v>
      </c>
      <c r="E43" s="8">
        <v>4300</v>
      </c>
      <c r="F43" s="154">
        <v>3300</v>
      </c>
      <c r="G43" s="13" t="str">
        <f t="shared" si="5"/>
        <v>56 кг, бухты</v>
      </c>
      <c r="H43" s="39">
        <f>'Весь металл, наличие'!$F$43</f>
        <v>56</v>
      </c>
      <c r="I43" s="7" t="s">
        <v>77</v>
      </c>
      <c r="J43" s="7" t="s">
        <v>76</v>
      </c>
      <c r="K43" s="7" t="s">
        <v>3</v>
      </c>
      <c r="L43" s="9"/>
    </row>
    <row r="44" spans="1:12" s="10" customFormat="1" ht="45" x14ac:dyDescent="0.25">
      <c r="A44" s="6" t="s">
        <v>46</v>
      </c>
      <c r="B44" s="7" t="s">
        <v>2</v>
      </c>
      <c r="C44" s="176">
        <v>1.01</v>
      </c>
      <c r="D44" s="7" t="s">
        <v>152</v>
      </c>
      <c r="E44" s="8">
        <v>3500</v>
      </c>
      <c r="F44" s="154">
        <v>2500</v>
      </c>
      <c r="G44" s="13" t="str">
        <f t="shared" ref="G44" si="6">CONCATENATE(H44,I44,J44)</f>
        <v>91,5 кг, бухты</v>
      </c>
      <c r="H44" s="39">
        <f>'Весь металл, наличие'!F44</f>
        <v>91.5</v>
      </c>
      <c r="I44" s="7" t="s">
        <v>77</v>
      </c>
      <c r="J44" s="7" t="s">
        <v>76</v>
      </c>
      <c r="K44" s="7" t="s">
        <v>3</v>
      </c>
      <c r="L44" s="9"/>
    </row>
    <row r="45" spans="1:12" s="10" customFormat="1" ht="45" x14ac:dyDescent="0.25">
      <c r="A45" s="6" t="s">
        <v>46</v>
      </c>
      <c r="B45" s="7" t="s">
        <v>2</v>
      </c>
      <c r="C45" s="7">
        <v>1.21</v>
      </c>
      <c r="D45" s="11" t="s">
        <v>152</v>
      </c>
      <c r="E45" s="8">
        <v>3500</v>
      </c>
      <c r="F45" s="154">
        <v>2500</v>
      </c>
      <c r="G45" s="13" t="str">
        <f t="shared" si="5"/>
        <v>85 кг</v>
      </c>
      <c r="H45" s="39">
        <f>'Весь металл, наличие'!$F$45</f>
        <v>85</v>
      </c>
      <c r="I45" s="7" t="s">
        <v>78</v>
      </c>
      <c r="J45" s="7"/>
      <c r="K45" s="7" t="s">
        <v>3</v>
      </c>
      <c r="L45" s="9"/>
    </row>
    <row r="46" spans="1:12" s="10" customFormat="1" ht="30" x14ac:dyDescent="0.25">
      <c r="A46" s="6" t="s">
        <v>46</v>
      </c>
      <c r="B46" s="7" t="s">
        <v>2</v>
      </c>
      <c r="C46" s="7">
        <v>1.51</v>
      </c>
      <c r="D46" s="11" t="s">
        <v>49</v>
      </c>
      <c r="E46" s="8">
        <v>3500</v>
      </c>
      <c r="F46" s="154">
        <v>2500</v>
      </c>
      <c r="G46" s="13" t="str">
        <f t="shared" si="5"/>
        <v>64 кг</v>
      </c>
      <c r="H46" s="39">
        <f>'Весь металл, наличие'!$F$46</f>
        <v>64</v>
      </c>
      <c r="I46" s="7" t="s">
        <v>78</v>
      </c>
      <c r="J46" s="7"/>
      <c r="K46" s="7" t="s">
        <v>3</v>
      </c>
      <c r="L46" s="9"/>
    </row>
    <row r="47" spans="1:12" s="10" customFormat="1" ht="30" x14ac:dyDescent="0.25">
      <c r="A47" s="6" t="s">
        <v>46</v>
      </c>
      <c r="B47" s="7" t="s">
        <v>2</v>
      </c>
      <c r="C47" s="7">
        <v>1.61</v>
      </c>
      <c r="D47" s="11" t="s">
        <v>49</v>
      </c>
      <c r="E47" s="8">
        <v>3500</v>
      </c>
      <c r="F47" s="154">
        <v>2500</v>
      </c>
      <c r="G47" s="13" t="str">
        <f t="shared" si="5"/>
        <v>71 кг</v>
      </c>
      <c r="H47" s="39">
        <f>'Весь металл, наличие'!$F$47</f>
        <v>71</v>
      </c>
      <c r="I47" s="7" t="s">
        <v>78</v>
      </c>
      <c r="J47" s="7"/>
      <c r="K47" s="7" t="s">
        <v>3</v>
      </c>
      <c r="L47" s="9"/>
    </row>
    <row r="48" spans="1:12" s="10" customFormat="1" ht="15.75" x14ac:dyDescent="0.25">
      <c r="A48" s="6" t="s">
        <v>46</v>
      </c>
      <c r="B48" s="7" t="s">
        <v>2</v>
      </c>
      <c r="C48" s="7">
        <v>1.71</v>
      </c>
      <c r="D48" s="11" t="s">
        <v>48</v>
      </c>
      <c r="E48" s="8">
        <v>3500</v>
      </c>
      <c r="F48" s="154">
        <v>2500</v>
      </c>
      <c r="G48" s="13" t="str">
        <f t="shared" si="5"/>
        <v>61 кг</v>
      </c>
      <c r="H48" s="39">
        <f>'Весь металл, наличие'!$F$48</f>
        <v>61</v>
      </c>
      <c r="I48" s="7" t="s">
        <v>78</v>
      </c>
      <c r="J48" s="7"/>
      <c r="K48" s="7" t="s">
        <v>3</v>
      </c>
      <c r="L48" s="9"/>
    </row>
    <row r="49" spans="1:12" s="10" customFormat="1" ht="30" x14ac:dyDescent="0.25">
      <c r="A49" s="6" t="s">
        <v>46</v>
      </c>
      <c r="B49" s="7" t="s">
        <v>2</v>
      </c>
      <c r="C49" s="7">
        <v>2.0099999999999998</v>
      </c>
      <c r="D49" s="11" t="s">
        <v>49</v>
      </c>
      <c r="E49" s="8">
        <v>3500</v>
      </c>
      <c r="F49" s="154">
        <v>2500</v>
      </c>
      <c r="G49" s="13" t="str">
        <f t="shared" ref="G49" si="7">CONCATENATE(H49,I49,J49)</f>
        <v>193 кг</v>
      </c>
      <c r="H49" s="39">
        <f>'Весь металл, наличие'!F49</f>
        <v>193</v>
      </c>
      <c r="I49" s="7" t="s">
        <v>78</v>
      </c>
      <c r="J49" s="7"/>
      <c r="K49" s="7" t="s">
        <v>3</v>
      </c>
      <c r="L49" s="9"/>
    </row>
    <row r="50" spans="1:12" s="10" customFormat="1" ht="30" x14ac:dyDescent="0.25">
      <c r="A50" s="6" t="s">
        <v>46</v>
      </c>
      <c r="B50" s="7" t="s">
        <v>2</v>
      </c>
      <c r="C50" s="7">
        <v>2.5099999999999998</v>
      </c>
      <c r="D50" s="11" t="s">
        <v>49</v>
      </c>
      <c r="E50" s="8">
        <v>3500</v>
      </c>
      <c r="F50" s="154">
        <v>2500</v>
      </c>
      <c r="G50" s="13" t="str">
        <f t="shared" si="5"/>
        <v>197 кг</v>
      </c>
      <c r="H50" s="39">
        <f>'Весь металл, наличие'!F50</f>
        <v>197</v>
      </c>
      <c r="I50" s="7" t="s">
        <v>78</v>
      </c>
      <c r="J50" s="7"/>
      <c r="K50" s="7" t="s">
        <v>3</v>
      </c>
      <c r="L50" s="9"/>
    </row>
    <row r="51" spans="1:12" s="10" customFormat="1" ht="30" x14ac:dyDescent="0.25">
      <c r="A51" s="6" t="s">
        <v>46</v>
      </c>
      <c r="B51" s="7" t="s">
        <v>2</v>
      </c>
      <c r="C51" s="7">
        <v>2.81</v>
      </c>
      <c r="D51" s="11" t="s">
        <v>49</v>
      </c>
      <c r="E51" s="8">
        <v>4680</v>
      </c>
      <c r="F51" s="154">
        <v>3680</v>
      </c>
      <c r="G51" s="13" t="str">
        <f t="shared" ref="G51:G56" si="8">CONCATENATE(H51,I51,J51)</f>
        <v>11 кг</v>
      </c>
      <c r="H51" s="39">
        <f>'Весь металл, наличие'!F51</f>
        <v>11</v>
      </c>
      <c r="I51" s="7" t="s">
        <v>78</v>
      </c>
      <c r="J51" s="7"/>
      <c r="K51" s="7" t="s">
        <v>3</v>
      </c>
      <c r="L51" s="9"/>
    </row>
    <row r="52" spans="1:12" s="10" customFormat="1" ht="15.75" x14ac:dyDescent="0.25">
      <c r="A52" s="6" t="s">
        <v>46</v>
      </c>
      <c r="B52" s="7" t="s">
        <v>2</v>
      </c>
      <c r="C52" s="7">
        <v>3.01</v>
      </c>
      <c r="D52" s="11" t="s">
        <v>48</v>
      </c>
      <c r="E52" s="8">
        <v>3500</v>
      </c>
      <c r="F52" s="154">
        <v>2500</v>
      </c>
      <c r="G52" s="148" t="str">
        <f t="shared" si="8"/>
        <v>19,9 кг</v>
      </c>
      <c r="H52" s="147">
        <f>'Весь металл, наличие'!F52</f>
        <v>19.899999999999999</v>
      </c>
      <c r="I52" s="7" t="s">
        <v>78</v>
      </c>
      <c r="J52" s="133"/>
      <c r="K52" s="7" t="s">
        <v>3</v>
      </c>
      <c r="L52" s="9"/>
    </row>
    <row r="53" spans="1:12" s="10" customFormat="1" ht="30" x14ac:dyDescent="0.25">
      <c r="A53" s="6" t="s">
        <v>46</v>
      </c>
      <c r="B53" s="7" t="s">
        <v>2</v>
      </c>
      <c r="C53" s="7">
        <v>3.01</v>
      </c>
      <c r="D53" s="11" t="s">
        <v>49</v>
      </c>
      <c r="E53" s="8">
        <v>3500</v>
      </c>
      <c r="F53" s="154">
        <v>2500</v>
      </c>
      <c r="G53" s="13" t="str">
        <f t="shared" si="8"/>
        <v>200 кг</v>
      </c>
      <c r="H53" s="39">
        <f>'Весь металл, наличие'!F53</f>
        <v>200</v>
      </c>
      <c r="I53" s="7" t="s">
        <v>78</v>
      </c>
      <c r="J53" s="7"/>
      <c r="K53" s="7" t="s">
        <v>3</v>
      </c>
      <c r="L53" s="9"/>
    </row>
    <row r="54" spans="1:12" s="10" customFormat="1" ht="15.75" x14ac:dyDescent="0.25">
      <c r="A54" s="6" t="s">
        <v>46</v>
      </c>
      <c r="B54" s="7" t="s">
        <v>2</v>
      </c>
      <c r="C54" s="7">
        <v>3.01</v>
      </c>
      <c r="D54" s="11" t="s">
        <v>47</v>
      </c>
      <c r="E54" s="8">
        <v>5400</v>
      </c>
      <c r="F54" s="154">
        <v>4580</v>
      </c>
      <c r="G54" s="13" t="str">
        <f t="shared" si="8"/>
        <v>19 кг</v>
      </c>
      <c r="H54" s="39">
        <f>'Весь металл, наличие'!$F$54</f>
        <v>19</v>
      </c>
      <c r="I54" s="7" t="s">
        <v>78</v>
      </c>
      <c r="J54" s="7"/>
      <c r="K54" s="7" t="s">
        <v>3</v>
      </c>
      <c r="L54" s="9"/>
    </row>
    <row r="55" spans="1:12" s="10" customFormat="1" ht="30" x14ac:dyDescent="0.25">
      <c r="A55" s="6" t="s">
        <v>46</v>
      </c>
      <c r="B55" s="7" t="s">
        <v>2</v>
      </c>
      <c r="C55" s="7">
        <v>3.51</v>
      </c>
      <c r="D55" s="11" t="s">
        <v>49</v>
      </c>
      <c r="E55" s="8">
        <v>3500</v>
      </c>
      <c r="F55" s="154">
        <v>2500</v>
      </c>
      <c r="G55" s="13" t="str">
        <f t="shared" si="8"/>
        <v>70 кг</v>
      </c>
      <c r="H55" s="39">
        <f>'Весь металл, наличие'!$F$55</f>
        <v>70</v>
      </c>
      <c r="I55" s="7" t="s">
        <v>78</v>
      </c>
      <c r="J55" s="7"/>
      <c r="K55" s="7" t="s">
        <v>3</v>
      </c>
      <c r="L55" s="9"/>
    </row>
    <row r="56" spans="1:12" s="10" customFormat="1" ht="30" x14ac:dyDescent="0.25">
      <c r="A56" s="6" t="s">
        <v>46</v>
      </c>
      <c r="B56" s="7" t="s">
        <v>2</v>
      </c>
      <c r="C56" s="7">
        <v>3.51</v>
      </c>
      <c r="D56" s="11" t="s">
        <v>50</v>
      </c>
      <c r="E56" s="8">
        <v>5400</v>
      </c>
      <c r="F56" s="154">
        <v>4580</v>
      </c>
      <c r="G56" s="13" t="str">
        <f t="shared" si="8"/>
        <v>60 кг</v>
      </c>
      <c r="H56" s="39">
        <f>'Весь металл, наличие'!$F$56</f>
        <v>60</v>
      </c>
      <c r="I56" s="7" t="s">
        <v>78</v>
      </c>
      <c r="J56" s="7"/>
      <c r="K56" s="7" t="s">
        <v>3</v>
      </c>
      <c r="L56" s="9"/>
    </row>
    <row r="57" spans="1:12" s="10" customFormat="1" ht="15.75" x14ac:dyDescent="0.25">
      <c r="A57" s="6" t="s">
        <v>46</v>
      </c>
      <c r="B57" s="7" t="s">
        <v>2</v>
      </c>
      <c r="C57" s="7">
        <v>4.01</v>
      </c>
      <c r="D57" s="11" t="s">
        <v>48</v>
      </c>
      <c r="E57" s="8">
        <v>3500</v>
      </c>
      <c r="F57" s="154">
        <v>2500</v>
      </c>
      <c r="G57" s="13">
        <v>45.5</v>
      </c>
      <c r="H57" s="39">
        <f>'Весь металл, наличие'!$F$58</f>
        <v>41</v>
      </c>
      <c r="I57" s="7" t="s">
        <v>78</v>
      </c>
      <c r="J57" s="7"/>
      <c r="K57" s="7" t="s">
        <v>3</v>
      </c>
      <c r="L57" s="9"/>
    </row>
    <row r="58" spans="1:12" s="10" customFormat="1" ht="30" x14ac:dyDescent="0.25">
      <c r="A58" s="6" t="s">
        <v>46</v>
      </c>
      <c r="B58" s="7" t="s">
        <v>2</v>
      </c>
      <c r="C58" s="7">
        <v>4.01</v>
      </c>
      <c r="D58" s="11" t="s">
        <v>49</v>
      </c>
      <c r="E58" s="8">
        <v>3500</v>
      </c>
      <c r="F58" s="154">
        <v>2500</v>
      </c>
      <c r="G58" s="13" t="str">
        <f t="shared" ref="G58:G67" si="9">CONCATENATE(H58,I58,J58)</f>
        <v>41 кг</v>
      </c>
      <c r="H58" s="39">
        <f>'Весь металл, наличие'!$F$58</f>
        <v>41</v>
      </c>
      <c r="I58" s="7" t="s">
        <v>78</v>
      </c>
      <c r="J58" s="7"/>
      <c r="K58" s="7" t="s">
        <v>3</v>
      </c>
      <c r="L58" s="9"/>
    </row>
    <row r="59" spans="1:12" s="10" customFormat="1" ht="45" x14ac:dyDescent="0.25">
      <c r="A59" s="6" t="s">
        <v>46</v>
      </c>
      <c r="B59" s="7" t="s">
        <v>2</v>
      </c>
      <c r="C59" s="7">
        <v>4.51</v>
      </c>
      <c r="D59" s="11" t="s">
        <v>153</v>
      </c>
      <c r="E59" s="8">
        <v>5400</v>
      </c>
      <c r="F59" s="154">
        <v>4580</v>
      </c>
      <c r="G59" s="13" t="str">
        <f t="shared" si="9"/>
        <v>102 кг</v>
      </c>
      <c r="H59" s="39">
        <f>'Весь металл, наличие'!$F$59</f>
        <v>102</v>
      </c>
      <c r="I59" s="7" t="s">
        <v>78</v>
      </c>
      <c r="J59" s="7"/>
      <c r="K59" s="7" t="s">
        <v>3</v>
      </c>
      <c r="L59" s="9"/>
    </row>
    <row r="60" spans="1:12" s="10" customFormat="1" ht="15.75" x14ac:dyDescent="0.25">
      <c r="A60" s="6" t="s">
        <v>46</v>
      </c>
      <c r="B60" s="7" t="s">
        <v>2</v>
      </c>
      <c r="C60" s="7">
        <v>5.01</v>
      </c>
      <c r="D60" s="11" t="s">
        <v>86</v>
      </c>
      <c r="E60" s="8">
        <v>2000</v>
      </c>
      <c r="F60" s="154">
        <v>1650</v>
      </c>
      <c r="G60" s="13" t="str">
        <f t="shared" si="9"/>
        <v>17 кг</v>
      </c>
      <c r="H60" s="39">
        <f>'Весь металл, наличие'!$F$60</f>
        <v>17</v>
      </c>
      <c r="I60" s="7" t="s">
        <v>78</v>
      </c>
      <c r="J60" s="7"/>
      <c r="K60" s="7" t="s">
        <v>3</v>
      </c>
      <c r="L60" s="9"/>
    </row>
    <row r="61" spans="1:12" s="10" customFormat="1" ht="30" x14ac:dyDescent="0.25">
      <c r="A61" s="6" t="s">
        <v>46</v>
      </c>
      <c r="B61" s="7" t="s">
        <v>2</v>
      </c>
      <c r="C61" s="7">
        <v>5.01</v>
      </c>
      <c r="D61" s="11" t="s">
        <v>49</v>
      </c>
      <c r="E61" s="8">
        <v>3500</v>
      </c>
      <c r="F61" s="154">
        <v>2500</v>
      </c>
      <c r="G61" s="13" t="str">
        <f t="shared" si="9"/>
        <v>157 кг</v>
      </c>
      <c r="H61" s="39">
        <f>'Весь металл, наличие'!$F$61</f>
        <v>157</v>
      </c>
      <c r="I61" s="7" t="s">
        <v>78</v>
      </c>
      <c r="J61" s="7"/>
      <c r="K61" s="7" t="s">
        <v>3</v>
      </c>
      <c r="L61" s="9"/>
    </row>
    <row r="62" spans="1:12" s="10" customFormat="1" ht="15.75" x14ac:dyDescent="0.25">
      <c r="A62" s="6" t="s">
        <v>46</v>
      </c>
      <c r="B62" s="7" t="s">
        <v>2</v>
      </c>
      <c r="C62" s="7">
        <v>5.51</v>
      </c>
      <c r="D62" s="11" t="s">
        <v>86</v>
      </c>
      <c r="E62" s="8">
        <v>2000</v>
      </c>
      <c r="F62" s="154">
        <v>1650</v>
      </c>
      <c r="G62" s="13" t="str">
        <f t="shared" si="9"/>
        <v>90 кг</v>
      </c>
      <c r="H62" s="39">
        <f>'Весь металл, наличие'!$F$62</f>
        <v>90</v>
      </c>
      <c r="I62" s="7" t="s">
        <v>78</v>
      </c>
      <c r="J62" s="7"/>
      <c r="K62" s="7" t="s">
        <v>3</v>
      </c>
      <c r="L62" s="9"/>
    </row>
    <row r="63" spans="1:12" s="10" customFormat="1" ht="15.75" x14ac:dyDescent="0.25">
      <c r="A63" s="6" t="s">
        <v>46</v>
      </c>
      <c r="B63" s="7" t="s">
        <v>2</v>
      </c>
      <c r="C63" s="7">
        <v>6.01</v>
      </c>
      <c r="D63" s="7" t="s">
        <v>48</v>
      </c>
      <c r="E63" s="8">
        <v>2000</v>
      </c>
      <c r="F63" s="154">
        <v>1650</v>
      </c>
      <c r="G63" s="13" t="str">
        <f t="shared" si="9"/>
        <v>94 кг</v>
      </c>
      <c r="H63" s="39">
        <f>'Весь металл, наличие'!F63</f>
        <v>94</v>
      </c>
      <c r="I63" s="7" t="s">
        <v>78</v>
      </c>
      <c r="J63" s="7"/>
      <c r="K63" s="7" t="s">
        <v>3</v>
      </c>
      <c r="L63" s="9"/>
    </row>
    <row r="64" spans="1:12" s="10" customFormat="1" ht="30" x14ac:dyDescent="0.25">
      <c r="A64" s="6" t="s">
        <v>46</v>
      </c>
      <c r="B64" s="7" t="s">
        <v>2</v>
      </c>
      <c r="C64" s="7">
        <v>6.01</v>
      </c>
      <c r="D64" s="11" t="s">
        <v>49</v>
      </c>
      <c r="E64" s="8">
        <v>3500</v>
      </c>
      <c r="F64" s="154">
        <v>2500</v>
      </c>
      <c r="G64" s="13" t="str">
        <f t="shared" si="9"/>
        <v>94,4 кг</v>
      </c>
      <c r="H64" s="39">
        <f>'Весь металл, наличие'!F64</f>
        <v>94.4</v>
      </c>
      <c r="I64" s="7" t="s">
        <v>78</v>
      </c>
      <c r="J64" s="7"/>
      <c r="K64" s="7" t="s">
        <v>3</v>
      </c>
      <c r="L64" s="9"/>
    </row>
    <row r="65" spans="1:12" s="10" customFormat="1" ht="15.75" x14ac:dyDescent="0.25">
      <c r="A65" s="6" t="s">
        <v>46</v>
      </c>
      <c r="B65" s="7" t="s">
        <v>2</v>
      </c>
      <c r="C65" s="7">
        <v>6.51</v>
      </c>
      <c r="D65" s="7" t="s">
        <v>48</v>
      </c>
      <c r="E65" s="8">
        <v>2000</v>
      </c>
      <c r="F65" s="154">
        <v>1650</v>
      </c>
      <c r="G65" s="13" t="str">
        <f t="shared" si="9"/>
        <v>125 кг</v>
      </c>
      <c r="H65" s="39">
        <f>'Весь металл, наличие'!$F$65</f>
        <v>125</v>
      </c>
      <c r="I65" s="7" t="s">
        <v>78</v>
      </c>
      <c r="J65" s="7"/>
      <c r="K65" s="7" t="s">
        <v>3</v>
      </c>
      <c r="L65" s="9"/>
    </row>
    <row r="66" spans="1:12" s="10" customFormat="1" ht="30" x14ac:dyDescent="0.25">
      <c r="A66" s="6" t="s">
        <v>46</v>
      </c>
      <c r="B66" s="7" t="s">
        <v>2</v>
      </c>
      <c r="C66" s="7">
        <v>7.51</v>
      </c>
      <c r="D66" s="7" t="s">
        <v>50</v>
      </c>
      <c r="E66" s="8">
        <v>5400</v>
      </c>
      <c r="F66" s="154">
        <v>4580</v>
      </c>
      <c r="G66" s="13" t="str">
        <f t="shared" si="9"/>
        <v>187 кг</v>
      </c>
      <c r="H66" s="39">
        <f>'Весь металл, наличие'!$F$66</f>
        <v>187</v>
      </c>
      <c r="I66" s="7" t="s">
        <v>78</v>
      </c>
      <c r="J66" s="7"/>
      <c r="K66" s="7" t="s">
        <v>3</v>
      </c>
      <c r="L66" s="9"/>
    </row>
    <row r="67" spans="1:12" s="10" customFormat="1" ht="30.75" hidden="1" thickBot="1" x14ac:dyDescent="0.3">
      <c r="A67" s="44" t="s">
        <v>46</v>
      </c>
      <c r="B67" s="45" t="s">
        <v>2</v>
      </c>
      <c r="C67" s="45">
        <v>8.01</v>
      </c>
      <c r="D67" s="45" t="s">
        <v>50</v>
      </c>
      <c r="E67" s="48">
        <v>4290</v>
      </c>
      <c r="F67" s="48">
        <v>3490</v>
      </c>
      <c r="G67" s="46" t="e">
        <f t="shared" si="9"/>
        <v>#REF!</v>
      </c>
      <c r="H67" s="47" t="e">
        <f>'Весь металл, наличие'!#REF!</f>
        <v>#REF!</v>
      </c>
      <c r="I67" s="45" t="s">
        <v>78</v>
      </c>
      <c r="J67" s="45"/>
      <c r="K67" s="45" t="s">
        <v>3</v>
      </c>
      <c r="L67" s="9"/>
    </row>
    <row r="68" spans="1:12" ht="15.75" x14ac:dyDescent="0.25">
      <c r="A68" s="14"/>
      <c r="B68" s="15"/>
      <c r="C68" s="15"/>
      <c r="D68" s="16"/>
      <c r="E68" s="16"/>
      <c r="F68" s="16"/>
      <c r="G68" s="16"/>
      <c r="H68" s="40"/>
      <c r="I68" s="16"/>
      <c r="J68" s="16"/>
      <c r="K68" s="16"/>
      <c r="L68" s="17"/>
    </row>
    <row r="69" spans="1:12" ht="15.75" x14ac:dyDescent="0.25">
      <c r="A69" s="14"/>
      <c r="B69" s="15"/>
      <c r="C69" s="15"/>
      <c r="D69" s="16"/>
      <c r="E69" s="16"/>
      <c r="F69" s="16"/>
      <c r="G69" s="16"/>
      <c r="H69" s="40"/>
      <c r="I69" s="16"/>
      <c r="J69" s="16"/>
      <c r="K69" s="16"/>
      <c r="L69" s="17"/>
    </row>
    <row r="70" spans="1:12" s="18" customFormat="1" ht="15.75" x14ac:dyDescent="0.25">
      <c r="A70" s="14"/>
      <c r="B70" s="15"/>
      <c r="C70" s="15"/>
      <c r="D70" s="16"/>
      <c r="E70" s="16"/>
      <c r="F70" s="16"/>
      <c r="G70" s="16"/>
      <c r="H70" s="40"/>
      <c r="I70" s="16"/>
      <c r="J70" s="16"/>
      <c r="K70" s="16"/>
      <c r="L70" s="17"/>
    </row>
    <row r="71" spans="1:12" s="18" customFormat="1" ht="15.75" x14ac:dyDescent="0.25">
      <c r="A71" s="14"/>
      <c r="B71" s="15"/>
      <c r="C71" s="15"/>
      <c r="D71" s="16"/>
      <c r="E71" s="16"/>
      <c r="F71" s="16"/>
      <c r="G71" s="16"/>
      <c r="H71" s="40"/>
      <c r="I71" s="16"/>
      <c r="J71" s="16"/>
      <c r="K71" s="16"/>
      <c r="L71" s="17"/>
    </row>
    <row r="72" spans="1:12" s="18" customFormat="1" ht="15.75" x14ac:dyDescent="0.25">
      <c r="A72" s="14"/>
      <c r="B72" s="15"/>
      <c r="C72" s="15"/>
      <c r="D72" s="16"/>
      <c r="E72" s="16"/>
      <c r="F72" s="16"/>
      <c r="G72" s="16"/>
      <c r="H72" s="40"/>
      <c r="I72" s="16"/>
      <c r="J72" s="16"/>
      <c r="K72" s="16"/>
      <c r="L72" s="17"/>
    </row>
    <row r="73" spans="1:12" s="18" customFormat="1" ht="15.75" x14ac:dyDescent="0.25">
      <c r="A73" s="14"/>
      <c r="B73" s="15"/>
      <c r="C73" s="15"/>
      <c r="D73" s="16"/>
      <c r="E73" s="16"/>
      <c r="F73" s="16"/>
      <c r="G73" s="16"/>
      <c r="H73" s="40"/>
      <c r="I73" s="16"/>
      <c r="J73" s="16"/>
      <c r="K73" s="16"/>
      <c r="L73" s="17"/>
    </row>
    <row r="74" spans="1:12" s="18" customFormat="1" ht="15.75" x14ac:dyDescent="0.25">
      <c r="A74" s="14"/>
      <c r="B74" s="15"/>
      <c r="C74" s="15"/>
      <c r="D74" s="16"/>
      <c r="E74" s="16"/>
      <c r="F74" s="16"/>
      <c r="G74" s="16"/>
      <c r="H74" s="40"/>
      <c r="I74" s="16"/>
      <c r="J74" s="16"/>
      <c r="K74" s="16"/>
      <c r="L74" s="17"/>
    </row>
    <row r="75" spans="1:12" s="18" customFormat="1" ht="15.75" x14ac:dyDescent="0.25">
      <c r="A75" s="14"/>
      <c r="B75" s="15"/>
      <c r="C75" s="15"/>
      <c r="D75" s="16"/>
      <c r="E75" s="16"/>
      <c r="F75" s="16"/>
      <c r="G75" s="16"/>
      <c r="H75" s="40"/>
      <c r="I75" s="16"/>
      <c r="J75" s="16"/>
      <c r="K75" s="16"/>
      <c r="L75" s="17"/>
    </row>
    <row r="76" spans="1:12" s="18" customFormat="1" ht="15.75" x14ac:dyDescent="0.25">
      <c r="A76" s="14"/>
      <c r="B76" s="15"/>
      <c r="C76" s="15"/>
      <c r="D76" s="16"/>
      <c r="E76" s="16"/>
      <c r="F76" s="16"/>
      <c r="G76" s="16"/>
      <c r="H76" s="40"/>
      <c r="I76" s="16"/>
      <c r="J76" s="16"/>
      <c r="K76" s="16"/>
      <c r="L76" s="17"/>
    </row>
  </sheetData>
  <autoFilter ref="A11:K68" xr:uid="{C4F1AF82-09D2-4E15-9B00-E4D85D706978}"/>
  <mergeCells count="6">
    <mergeCell ref="F6:K6"/>
    <mergeCell ref="F7:K7"/>
    <mergeCell ref="F2:K2"/>
    <mergeCell ref="F3:K3"/>
    <mergeCell ref="F4:K4"/>
    <mergeCell ref="F5:K5"/>
  </mergeCells>
  <phoneticPr fontId="3" type="noConversion"/>
  <hyperlinks>
    <hyperlink ref="C14" r:id="rId1" display="https://t.me/ansplav/171" xr:uid="{C94047C4-BB2B-4410-9305-7C0841BC78FC}"/>
    <hyperlink ref="C19" r:id="rId2" display="https://t.me/ansplav/198" xr:uid="{E103B7C9-D329-417E-95B9-055D9540E1C8}"/>
    <hyperlink ref="C27" r:id="rId3" display="https://t.me/ansplav/175" xr:uid="{536B5CD9-74A9-4191-AF84-3D8F8A172A1C}"/>
    <hyperlink ref="C12" r:id="rId4" display="https://t.me/ansplav/217" xr:uid="{72BBDE9C-9141-40E4-9B55-08738A078703}"/>
    <hyperlink ref="C13" r:id="rId5" display="https://t.me/ansplav/222" xr:uid="{12143044-508F-4566-9033-D25627F5E462}"/>
    <hyperlink ref="C15" r:id="rId6" display="https://t.me/ansplav/209" xr:uid="{7C5D126B-CFEF-412E-A08E-6C914670C39B}"/>
    <hyperlink ref="C25" r:id="rId7" display="https://t.me/ansplav/207" xr:uid="{E324E71C-3719-4C90-A15D-56217CF97D1B}"/>
    <hyperlink ref="C16" r:id="rId8" display="https://t.me/ansplav/263" xr:uid="{07361802-7E01-48D9-A3C5-4A21A557E13B}"/>
    <hyperlink ref="C31" r:id="rId9" display="https://t.me/ansplav/267" xr:uid="{4B723A98-0D17-4E58-8E92-2BB1ECB06C2D}"/>
    <hyperlink ref="C35" r:id="rId10" display="https://t.me/ansplav/269" xr:uid="{D310EC12-C2B0-4A7F-9967-01E0B659B906}"/>
    <hyperlink ref="C32" r:id="rId11" display="https://t.me/ansplav/321" xr:uid="{89944D83-7D6B-4B55-A350-1B5FA4C42A28}"/>
    <hyperlink ref="A24:B24" r:id="rId12" display="Проволока нерж. пружинная" xr:uid="{6DE99552-838C-453A-894B-8D6A95E2CCD1}"/>
    <hyperlink ref="C28" r:id="rId13" display="https://t.me/ansplav/469" xr:uid="{40635035-ADAC-4E4F-A240-46FF271D7F0B}"/>
    <hyperlink ref="D21" r:id="rId14" display="Проволока нерж. пружинная" xr:uid="{A67ACA93-FC1F-4A51-8A8A-B9E05A4C9357}"/>
    <hyperlink ref="D7" r:id="rId15" display="www.ansplav.ru" xr:uid="{49664FDA-ECD8-4E01-9656-EA830C5B6A47}"/>
    <hyperlink ref="C36" r:id="rId16" display="https://t.me/ansplav/512" xr:uid="{1E009B28-FD01-4FF6-A5F6-59CCBFE88774}"/>
    <hyperlink ref="A21:F21" r:id="rId17" display="Проволока нерж. пружинная" xr:uid="{AD36B69E-29F5-4868-BFEF-AFA223D4DDED}"/>
    <hyperlink ref="C23" r:id="rId18" display="https://t.me/ansplav/522" xr:uid="{DD6B7D9B-F239-4469-8F3E-868D3D492E8C}"/>
    <hyperlink ref="C18" r:id="rId19" display="https://t.me/ansplav/525" xr:uid="{F72C92C7-72E7-44E6-B288-8E4AE6FE8925}"/>
    <hyperlink ref="C26" r:id="rId20" display="https://t.me/ansplav/528" xr:uid="{893363D3-5C51-4A38-AD61-380C54600ECD}"/>
    <hyperlink ref="C33" r:id="rId21" display="https://t.me/ansplav/577" xr:uid="{66312DB3-F40F-4F9C-B134-37D539EE4F2D}"/>
    <hyperlink ref="A22:B22" r:id="rId22" display="Проволока нерж. пружинная" xr:uid="{9FC3D2C6-48EC-4683-937F-BB0C3C6F8B77}"/>
    <hyperlink ref="C44" r:id="rId23" display="https://t.me/ansplav/620" xr:uid="{FBDCB5CC-BA50-48C8-84DD-CB3FE57810A1}"/>
    <hyperlink ref="F7" r:id="rId24" xr:uid="{5693CE02-8BE3-445A-965B-6142493C5C10}"/>
  </hyperlinks>
  <printOptions horizontalCentered="1"/>
  <pageMargins left="0.17" right="0.25" top="0.33" bottom="0.18" header="0.3" footer="0.3"/>
  <pageSetup paperSize="9" scale="56" fitToHeight="0" orientation="portrait" horizontalDpi="4294967292" verticalDpi="4294967292" r:id="rId25"/>
  <drawing r:id="rId2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B4A0EF-405F-4DE3-B70A-ADC24BD83ABB}">
  <sheetPr>
    <pageSetUpPr fitToPage="1"/>
  </sheetPr>
  <dimension ref="A1:K36"/>
  <sheetViews>
    <sheetView zoomScale="80" zoomScaleNormal="80" workbookViewId="0">
      <pane ySplit="11" topLeftCell="A12" activePane="bottomLeft" state="frozen"/>
      <selection activeCell="B1" sqref="B1"/>
      <selection pane="bottomLeft" activeCell="D7" sqref="D7:I7"/>
    </sheetView>
  </sheetViews>
  <sheetFormatPr defaultColWidth="8.85546875" defaultRowHeight="15" x14ac:dyDescent="0.25"/>
  <cols>
    <col min="1" max="1" width="37.7109375" style="20" customWidth="1"/>
    <col min="2" max="2" width="28" style="21" customWidth="1"/>
    <col min="3" max="3" width="8.7109375" style="21" customWidth="1"/>
    <col min="4" max="4" width="18.85546875" style="22" customWidth="1"/>
    <col min="5" max="5" width="14.5703125" style="22" customWidth="1"/>
    <col min="6" max="6" width="16.140625" style="43" hidden="1" customWidth="1"/>
    <col min="7" max="7" width="13.140625" style="22" hidden="1" customWidth="1"/>
    <col min="8" max="8" width="19.42578125" style="22" customWidth="1"/>
    <col min="9" max="9" width="20.42578125" style="22" customWidth="1"/>
    <col min="10" max="10" width="8.85546875" style="19"/>
    <col min="11" max="13" width="8.85546875" style="19" customWidth="1"/>
    <col min="14" max="16384" width="8.85546875" style="19"/>
  </cols>
  <sheetData>
    <row r="1" spans="1:9" customFormat="1" ht="18" x14ac:dyDescent="0.25">
      <c r="A1" s="49"/>
      <c r="B1" s="50"/>
      <c r="C1" s="50"/>
      <c r="D1" s="51"/>
      <c r="E1" s="54"/>
      <c r="F1" s="51"/>
      <c r="G1" s="51"/>
      <c r="H1" s="51"/>
      <c r="I1" s="51"/>
    </row>
    <row r="2" spans="1:9" customFormat="1" ht="18" x14ac:dyDescent="0.25">
      <c r="A2" s="49"/>
      <c r="B2" s="50"/>
      <c r="C2" s="50"/>
      <c r="D2" s="199" t="s">
        <v>289</v>
      </c>
      <c r="E2" s="199"/>
      <c r="F2" s="199"/>
      <c r="G2" s="199"/>
      <c r="H2" s="199"/>
      <c r="I2" s="199"/>
    </row>
    <row r="3" spans="1:9" customFormat="1" ht="18" x14ac:dyDescent="0.25">
      <c r="A3" s="49"/>
      <c r="B3" s="50"/>
      <c r="C3" s="50"/>
      <c r="D3" s="199" t="s">
        <v>101</v>
      </c>
      <c r="E3" s="199"/>
      <c r="F3" s="199"/>
      <c r="G3" s="199"/>
      <c r="H3" s="199"/>
      <c r="I3" s="199"/>
    </row>
    <row r="4" spans="1:9" customFormat="1" ht="18" x14ac:dyDescent="0.25">
      <c r="A4" s="49"/>
      <c r="B4" s="50"/>
      <c r="C4" s="50"/>
      <c r="D4" s="199" t="s">
        <v>92</v>
      </c>
      <c r="E4" s="199"/>
      <c r="F4" s="199"/>
      <c r="G4" s="199"/>
      <c r="H4" s="199"/>
      <c r="I4" s="199"/>
    </row>
    <row r="5" spans="1:9" customFormat="1" ht="18" x14ac:dyDescent="0.25">
      <c r="A5" s="49"/>
      <c r="B5" s="50"/>
      <c r="C5" s="50"/>
      <c r="D5" s="199" t="s">
        <v>93</v>
      </c>
      <c r="E5" s="199"/>
      <c r="F5" s="199"/>
      <c r="G5" s="199"/>
      <c r="H5" s="199"/>
      <c r="I5" s="199"/>
    </row>
    <row r="6" spans="1:9" customFormat="1" ht="18" x14ac:dyDescent="0.25">
      <c r="A6" s="49"/>
      <c r="B6" s="50"/>
      <c r="C6" s="50"/>
      <c r="D6" s="199" t="s">
        <v>91</v>
      </c>
      <c r="E6" s="199"/>
      <c r="F6" s="199"/>
      <c r="G6" s="199"/>
      <c r="H6" s="199"/>
      <c r="I6" s="199"/>
    </row>
    <row r="7" spans="1:9" customFormat="1" ht="18" x14ac:dyDescent="0.25">
      <c r="A7" s="49"/>
      <c r="B7" s="50"/>
      <c r="C7" s="50"/>
      <c r="D7" s="197" t="s">
        <v>89</v>
      </c>
      <c r="E7" s="197"/>
      <c r="F7" s="197"/>
      <c r="G7" s="197"/>
      <c r="H7" s="197"/>
      <c r="I7" s="197"/>
    </row>
    <row r="8" spans="1:9" customFormat="1" ht="18" x14ac:dyDescent="0.25">
      <c r="A8" s="49"/>
      <c r="B8" s="50"/>
      <c r="C8" s="50"/>
      <c r="D8" s="52"/>
      <c r="E8" s="55"/>
      <c r="F8" s="51"/>
      <c r="G8" s="51"/>
      <c r="H8" s="51"/>
      <c r="I8" s="51"/>
    </row>
    <row r="9" spans="1:9" customFormat="1" ht="18" x14ac:dyDescent="0.25">
      <c r="A9" s="157" t="s">
        <v>287</v>
      </c>
      <c r="B9" s="165"/>
      <c r="C9" s="189" t="s">
        <v>288</v>
      </c>
      <c r="D9" s="166"/>
      <c r="E9" s="55"/>
      <c r="F9" s="51"/>
      <c r="G9" s="51"/>
      <c r="H9" s="51"/>
      <c r="I9" s="51"/>
    </row>
    <row r="10" spans="1:9" customFormat="1" ht="18.75" thickBot="1" x14ac:dyDescent="0.3">
      <c r="A10" s="49"/>
      <c r="B10" s="50"/>
      <c r="C10" s="50"/>
      <c r="D10" s="52"/>
      <c r="E10" s="55"/>
      <c r="F10" s="51"/>
      <c r="G10" s="51"/>
      <c r="H10" s="51"/>
      <c r="I10" s="51"/>
    </row>
    <row r="11" spans="1:9" s="5" customFormat="1" ht="71.25" customHeight="1" x14ac:dyDescent="0.25">
      <c r="A11" s="3" t="s">
        <v>41</v>
      </c>
      <c r="B11" s="4" t="s">
        <v>0</v>
      </c>
      <c r="C11" s="4" t="s">
        <v>42</v>
      </c>
      <c r="D11" s="4" t="s">
        <v>43</v>
      </c>
      <c r="E11" s="4" t="s">
        <v>87</v>
      </c>
      <c r="F11" s="4"/>
      <c r="G11" s="4"/>
      <c r="H11" s="4" t="s">
        <v>90</v>
      </c>
      <c r="I11" s="177" t="s">
        <v>98</v>
      </c>
    </row>
    <row r="12" spans="1:9" s="5" customFormat="1" ht="45" x14ac:dyDescent="0.25">
      <c r="A12" s="23" t="s">
        <v>34</v>
      </c>
      <c r="B12" s="7" t="s">
        <v>2</v>
      </c>
      <c r="C12" s="182">
        <v>0.3</v>
      </c>
      <c r="D12" s="99" t="s">
        <v>139</v>
      </c>
      <c r="E12" s="7" t="str">
        <f t="shared" ref="E12:E14" si="0">CONCATENATE(F12,G12)</f>
        <v>144 кг</v>
      </c>
      <c r="F12" s="98">
        <f>'Весь металл, наличие'!F70</f>
        <v>144</v>
      </c>
      <c r="G12" s="99" t="s">
        <v>78</v>
      </c>
      <c r="H12" s="99">
        <v>4390</v>
      </c>
      <c r="I12" s="178">
        <v>3390</v>
      </c>
    </row>
    <row r="13" spans="1:9" s="5" customFormat="1" ht="30" x14ac:dyDescent="0.25">
      <c r="A13" s="23" t="s">
        <v>34</v>
      </c>
      <c r="B13" s="7" t="s">
        <v>2</v>
      </c>
      <c r="C13" s="182">
        <v>0.5</v>
      </c>
      <c r="D13" s="99" t="s">
        <v>73</v>
      </c>
      <c r="E13" s="7" t="str">
        <f t="shared" si="0"/>
        <v>76 кг</v>
      </c>
      <c r="F13" s="98">
        <f>'Весь металл, наличие'!F73</f>
        <v>76</v>
      </c>
      <c r="G13" s="99" t="s">
        <v>78</v>
      </c>
      <c r="H13" s="99">
        <v>3700</v>
      </c>
      <c r="I13" s="178">
        <v>2820</v>
      </c>
    </row>
    <row r="14" spans="1:9" s="5" customFormat="1" ht="45" x14ac:dyDescent="0.25">
      <c r="A14" s="23" t="s">
        <v>34</v>
      </c>
      <c r="B14" s="7" t="s">
        <v>2</v>
      </c>
      <c r="C14" s="182">
        <v>0.6</v>
      </c>
      <c r="D14" s="99" t="s">
        <v>139</v>
      </c>
      <c r="E14" s="7" t="str">
        <f t="shared" si="0"/>
        <v>39,76 кг</v>
      </c>
      <c r="F14" s="98">
        <f>'Весь металл, наличие'!F75</f>
        <v>39.76</v>
      </c>
      <c r="G14" s="99" t="s">
        <v>78</v>
      </c>
      <c r="H14" s="99">
        <v>3800</v>
      </c>
      <c r="I14" s="178">
        <v>2800</v>
      </c>
    </row>
    <row r="15" spans="1:9" s="5" customFormat="1" ht="45" x14ac:dyDescent="0.25">
      <c r="A15" s="23" t="s">
        <v>34</v>
      </c>
      <c r="B15" s="7" t="s">
        <v>2</v>
      </c>
      <c r="C15" s="182">
        <v>0.8</v>
      </c>
      <c r="D15" s="99" t="s">
        <v>139</v>
      </c>
      <c r="E15" s="7" t="str">
        <f t="shared" ref="E15" si="1">CONCATENATE(F15,G15)</f>
        <v>37,2 кг</v>
      </c>
      <c r="F15" s="98">
        <f>'Весь металл, наличие'!F77</f>
        <v>37.200000000000003</v>
      </c>
      <c r="G15" s="99" t="s">
        <v>78</v>
      </c>
      <c r="H15" s="99">
        <v>3800</v>
      </c>
      <c r="I15" s="178">
        <v>2800</v>
      </c>
    </row>
    <row r="16" spans="1:9" s="10" customFormat="1" ht="15.75" x14ac:dyDescent="0.25">
      <c r="A16" s="23" t="s">
        <v>34</v>
      </c>
      <c r="B16" s="7" t="s">
        <v>2</v>
      </c>
      <c r="C16" s="11">
        <v>0.8</v>
      </c>
      <c r="D16" s="11" t="s">
        <v>106</v>
      </c>
      <c r="E16" s="7" t="str">
        <f>CONCATENATE(F16,G16)</f>
        <v>15 кг</v>
      </c>
      <c r="F16" s="7">
        <f>'Весь металл, наличие'!F79</f>
        <v>15</v>
      </c>
      <c r="G16" s="7" t="s">
        <v>78</v>
      </c>
      <c r="H16" s="37">
        <v>1632</v>
      </c>
      <c r="I16" s="179">
        <v>1313</v>
      </c>
    </row>
    <row r="17" spans="1:11" s="10" customFormat="1" ht="45" x14ac:dyDescent="0.25">
      <c r="A17" s="23" t="s">
        <v>34</v>
      </c>
      <c r="B17" s="7" t="s">
        <v>2</v>
      </c>
      <c r="C17" s="182">
        <v>1.2</v>
      </c>
      <c r="D17" s="99" t="s">
        <v>139</v>
      </c>
      <c r="E17" s="7" t="str">
        <f t="shared" ref="E17:E18" si="2">CONCATENATE(F17,G17)</f>
        <v>139 кг</v>
      </c>
      <c r="F17" s="7">
        <f>'Весь металл, наличие'!F82</f>
        <v>139</v>
      </c>
      <c r="G17" s="7" t="s">
        <v>78</v>
      </c>
      <c r="H17" s="37">
        <v>2800</v>
      </c>
      <c r="I17" s="179">
        <v>1800</v>
      </c>
    </row>
    <row r="18" spans="1:11" s="10" customFormat="1" ht="45" x14ac:dyDescent="0.25">
      <c r="A18" s="23" t="s">
        <v>34</v>
      </c>
      <c r="B18" s="7" t="s">
        <v>2</v>
      </c>
      <c r="C18" s="182">
        <v>1.4</v>
      </c>
      <c r="D18" s="99" t="s">
        <v>139</v>
      </c>
      <c r="E18" s="7" t="str">
        <f t="shared" si="2"/>
        <v>99 кг</v>
      </c>
      <c r="F18" s="7">
        <f>'Весь металл, наличие'!F84</f>
        <v>99</v>
      </c>
      <c r="G18" s="7" t="s">
        <v>78</v>
      </c>
      <c r="H18" s="37">
        <v>2800</v>
      </c>
      <c r="I18" s="179">
        <v>1800</v>
      </c>
    </row>
    <row r="19" spans="1:11" s="10" customFormat="1" ht="45" x14ac:dyDescent="0.25">
      <c r="A19" s="23" t="s">
        <v>34</v>
      </c>
      <c r="B19" s="7" t="s">
        <v>2</v>
      </c>
      <c r="C19" s="7">
        <v>1.6</v>
      </c>
      <c r="D19" s="7" t="s">
        <v>110</v>
      </c>
      <c r="E19" s="7" t="str">
        <f t="shared" ref="E19:E20" si="3">CONCATENATE(F19,G19)</f>
        <v>45 кг</v>
      </c>
      <c r="F19" s="7">
        <f>'Весь металл, наличие'!F86</f>
        <v>45</v>
      </c>
      <c r="G19" s="7" t="s">
        <v>78</v>
      </c>
      <c r="H19" s="37">
        <v>2800</v>
      </c>
      <c r="I19" s="179">
        <v>1800</v>
      </c>
    </row>
    <row r="20" spans="1:11" s="10" customFormat="1" ht="33.75" customHeight="1" x14ac:dyDescent="0.25">
      <c r="A20" s="23" t="s">
        <v>34</v>
      </c>
      <c r="B20" s="7" t="s">
        <v>2</v>
      </c>
      <c r="C20" s="7">
        <v>2</v>
      </c>
      <c r="D20" s="7" t="s">
        <v>73</v>
      </c>
      <c r="E20" s="7" t="str">
        <f t="shared" si="3"/>
        <v>33,4 кг</v>
      </c>
      <c r="F20" s="7">
        <f>'Весь металл, наличие'!$F$87</f>
        <v>33.4</v>
      </c>
      <c r="G20" s="7" t="s">
        <v>78</v>
      </c>
      <c r="H20" s="37">
        <v>2800</v>
      </c>
      <c r="I20" s="179">
        <v>1800</v>
      </c>
    </row>
    <row r="21" spans="1:11" s="10" customFormat="1" ht="33.75" customHeight="1" x14ac:dyDescent="0.25">
      <c r="A21" s="23" t="s">
        <v>34</v>
      </c>
      <c r="B21" s="7" t="s">
        <v>7</v>
      </c>
      <c r="C21" s="145">
        <v>2</v>
      </c>
      <c r="D21" s="11" t="s">
        <v>230</v>
      </c>
      <c r="E21" s="7" t="s">
        <v>224</v>
      </c>
      <c r="F21" s="7" t="e">
        <f>'Весь металл, наличие'!#REF!</f>
        <v>#REF!</v>
      </c>
      <c r="G21" s="7" t="s">
        <v>78</v>
      </c>
      <c r="H21" s="37">
        <v>3000</v>
      </c>
      <c r="I21" s="179">
        <v>2000</v>
      </c>
    </row>
    <row r="22" spans="1:11" s="10" customFormat="1" ht="36.75" customHeight="1" x14ac:dyDescent="0.25">
      <c r="A22" s="23" t="s">
        <v>34</v>
      </c>
      <c r="B22" s="7" t="s">
        <v>7</v>
      </c>
      <c r="C22" s="176">
        <v>4</v>
      </c>
      <c r="D22" s="11" t="s">
        <v>230</v>
      </c>
      <c r="E22" s="7">
        <f>'Весь металл, наличие'!F91</f>
        <v>100</v>
      </c>
      <c r="F22" s="7" t="e">
        <f>'Весь металл, наличие'!#REF!</f>
        <v>#REF!</v>
      </c>
      <c r="G22" s="7" t="s">
        <v>78</v>
      </c>
      <c r="H22" s="37">
        <v>3000</v>
      </c>
      <c r="I22" s="179">
        <v>2000</v>
      </c>
    </row>
    <row r="23" spans="1:11" s="10" customFormat="1" ht="30" x14ac:dyDescent="0.25">
      <c r="A23" s="23" t="s">
        <v>34</v>
      </c>
      <c r="B23" s="7" t="s">
        <v>7</v>
      </c>
      <c r="C23" s="7">
        <v>4.5</v>
      </c>
      <c r="D23" s="11" t="s">
        <v>230</v>
      </c>
      <c r="E23" s="7">
        <f>'Весь металл, наличие'!F92</f>
        <v>31.4</v>
      </c>
      <c r="F23" s="7" t="e">
        <f>'Весь металл, наличие'!#REF!</f>
        <v>#REF!</v>
      </c>
      <c r="G23" s="7" t="s">
        <v>78</v>
      </c>
      <c r="H23" s="37">
        <v>3000</v>
      </c>
      <c r="I23" s="179">
        <v>2000</v>
      </c>
    </row>
    <row r="24" spans="1:11" s="10" customFormat="1" ht="30.75" thickBot="1" x14ac:dyDescent="0.3">
      <c r="A24" s="62" t="s">
        <v>34</v>
      </c>
      <c r="B24" s="45" t="s">
        <v>7</v>
      </c>
      <c r="C24" s="176">
        <v>5</v>
      </c>
      <c r="D24" s="31" t="s">
        <v>230</v>
      </c>
      <c r="E24" s="45">
        <f>'Весь металл, наличие'!F93</f>
        <v>131</v>
      </c>
      <c r="F24" s="45">
        <f>'Весь металл, наличие'!$F$92</f>
        <v>31.4</v>
      </c>
      <c r="G24" s="45" t="s">
        <v>78</v>
      </c>
      <c r="H24" s="63">
        <v>3000</v>
      </c>
      <c r="I24" s="180">
        <v>2000</v>
      </c>
    </row>
    <row r="25" spans="1:11" ht="15.75" x14ac:dyDescent="0.25">
      <c r="A25" s="14"/>
      <c r="B25" s="15"/>
      <c r="C25" s="15"/>
      <c r="D25" s="16"/>
      <c r="E25" s="16"/>
      <c r="F25" s="42"/>
      <c r="G25" s="16"/>
      <c r="H25" s="16"/>
      <c r="I25" s="16"/>
      <c r="J25" s="17"/>
      <c r="K25" s="17"/>
    </row>
    <row r="26" spans="1:11" ht="15.75" x14ac:dyDescent="0.25">
      <c r="A26" s="14"/>
      <c r="B26" s="15"/>
      <c r="C26" s="15"/>
      <c r="D26" s="16"/>
      <c r="E26" s="16"/>
      <c r="F26" s="42"/>
      <c r="G26" s="16"/>
      <c r="H26" s="16"/>
      <c r="I26" s="16"/>
      <c r="J26" s="17"/>
      <c r="K26" s="17"/>
    </row>
    <row r="27" spans="1:11" ht="15.75" x14ac:dyDescent="0.25">
      <c r="A27" s="14"/>
      <c r="B27" s="15"/>
      <c r="C27" s="15"/>
      <c r="D27" s="16"/>
      <c r="E27" s="16"/>
      <c r="F27" s="42"/>
      <c r="G27" s="16"/>
      <c r="H27" s="16"/>
      <c r="I27" s="16"/>
      <c r="J27" s="17"/>
      <c r="K27" s="17"/>
    </row>
    <row r="28" spans="1:11" ht="15.75" x14ac:dyDescent="0.25">
      <c r="A28" s="14"/>
      <c r="B28" s="15"/>
      <c r="C28" s="15"/>
      <c r="D28" s="16"/>
      <c r="E28" s="16"/>
      <c r="F28" s="42"/>
      <c r="G28" s="16"/>
      <c r="H28" s="16"/>
      <c r="I28" s="16"/>
      <c r="J28" s="17"/>
      <c r="K28" s="17"/>
    </row>
    <row r="29" spans="1:11" ht="15.75" x14ac:dyDescent="0.25">
      <c r="A29" s="14"/>
      <c r="B29" s="15"/>
      <c r="C29" s="15"/>
      <c r="D29" s="16"/>
      <c r="E29" s="16"/>
      <c r="F29" s="42"/>
      <c r="G29" s="16"/>
      <c r="H29" s="16"/>
      <c r="I29" s="16"/>
      <c r="J29" s="17"/>
      <c r="K29" s="17"/>
    </row>
    <row r="30" spans="1:11" ht="15.75" x14ac:dyDescent="0.25">
      <c r="A30" s="14"/>
      <c r="B30" s="15"/>
      <c r="C30" s="15"/>
      <c r="D30" s="16"/>
      <c r="E30" s="16"/>
      <c r="F30" s="42"/>
      <c r="G30" s="16"/>
      <c r="H30" s="16"/>
      <c r="I30" s="16"/>
      <c r="J30" s="17"/>
      <c r="K30" s="17"/>
    </row>
    <row r="31" spans="1:11" ht="15.75" x14ac:dyDescent="0.25">
      <c r="A31" s="14"/>
      <c r="B31" s="15"/>
      <c r="C31" s="15"/>
      <c r="D31" s="16"/>
      <c r="E31" s="16"/>
      <c r="F31" s="42"/>
      <c r="G31" s="16"/>
      <c r="H31" s="16"/>
      <c r="I31" s="16"/>
      <c r="J31" s="17"/>
      <c r="K31" s="17"/>
    </row>
    <row r="32" spans="1:11" ht="15.75" x14ac:dyDescent="0.25">
      <c r="A32" s="14"/>
      <c r="B32" s="15"/>
      <c r="C32" s="15"/>
      <c r="D32" s="16"/>
      <c r="E32" s="16"/>
      <c r="F32" s="42"/>
      <c r="G32" s="16"/>
      <c r="H32" s="16"/>
      <c r="I32" s="16"/>
      <c r="J32" s="17"/>
      <c r="K32" s="17"/>
    </row>
    <row r="33" spans="1:11" ht="15.75" x14ac:dyDescent="0.25">
      <c r="A33" s="14"/>
      <c r="B33" s="15"/>
      <c r="C33" s="15"/>
      <c r="D33" s="16"/>
      <c r="E33" s="16"/>
      <c r="F33" s="42"/>
      <c r="G33" s="16"/>
      <c r="H33" s="16"/>
      <c r="I33" s="16"/>
      <c r="J33" s="17"/>
      <c r="K33" s="17"/>
    </row>
    <row r="34" spans="1:11" ht="15.75" x14ac:dyDescent="0.25">
      <c r="A34" s="14"/>
      <c r="B34" s="15"/>
      <c r="C34" s="15"/>
      <c r="D34" s="16"/>
      <c r="E34" s="16"/>
      <c r="F34" s="42"/>
      <c r="G34" s="16"/>
      <c r="H34" s="16"/>
      <c r="I34" s="16"/>
      <c r="J34" s="17"/>
      <c r="K34" s="17"/>
    </row>
    <row r="35" spans="1:11" ht="15.75" x14ac:dyDescent="0.25">
      <c r="A35" s="14"/>
      <c r="B35" s="15"/>
      <c r="C35" s="15"/>
      <c r="D35" s="16"/>
      <c r="E35" s="16"/>
      <c r="F35" s="42"/>
      <c r="G35" s="16"/>
      <c r="H35" s="16"/>
      <c r="I35" s="16"/>
      <c r="J35" s="17"/>
      <c r="K35" s="17"/>
    </row>
    <row r="36" spans="1:11" ht="15.75" x14ac:dyDescent="0.25">
      <c r="A36" s="14"/>
      <c r="B36" s="15"/>
      <c r="C36" s="15"/>
      <c r="D36" s="16"/>
      <c r="E36" s="16"/>
      <c r="F36" s="42"/>
      <c r="G36" s="16"/>
      <c r="H36" s="16"/>
      <c r="I36" s="16"/>
      <c r="J36" s="17"/>
      <c r="K36" s="17"/>
    </row>
  </sheetData>
  <autoFilter ref="A11:I24" xr:uid="{C4F1AF82-09D2-4E15-9B00-E4D85D706978}"/>
  <mergeCells count="6">
    <mergeCell ref="D6:I6"/>
    <mergeCell ref="D7:I7"/>
    <mergeCell ref="D2:I2"/>
    <mergeCell ref="D3:I3"/>
    <mergeCell ref="D4:I4"/>
    <mergeCell ref="D5:I5"/>
  </mergeCells>
  <hyperlinks>
    <hyperlink ref="D7" r:id="rId1" xr:uid="{9DA051A7-D5CE-4E84-B790-9846F05D42A9}"/>
    <hyperlink ref="C17" r:id="rId2" display="https://t.me/ansplav/204" xr:uid="{5D76B494-FF6D-48FF-83FC-3DE559565710}"/>
    <hyperlink ref="C18" r:id="rId3" display="https://t.me/ansplav/202" xr:uid="{A7B2802B-765B-4869-B1C8-175318E89BD3}"/>
    <hyperlink ref="C12" r:id="rId4" display="https://t.me/ansplav/95" xr:uid="{32457935-DD50-4C45-ABB4-6731B7078278}"/>
    <hyperlink ref="C13" r:id="rId5" display="https://t.me/ansplav/95" xr:uid="{E84EE475-8E50-40FB-9CC9-1F5369D91E81}"/>
    <hyperlink ref="C14" r:id="rId6" display="https://t.me/ansplav/579" xr:uid="{918ACB7C-75EA-4B53-A563-BA74212B4930}"/>
    <hyperlink ref="C21" r:id="rId7" display="https://t.me/ansplav/599" xr:uid="{29BA8D4B-364C-4CB9-A48C-D4CCD204C34D}"/>
    <hyperlink ref="C22" r:id="rId8" display="https://t.me/ansplav/610" xr:uid="{3C931C98-76DA-4299-9E65-84BB9E4AFE77}"/>
    <hyperlink ref="C24" r:id="rId9" display="https://t.me/ansplav/614" xr:uid="{355DEF56-1581-4C26-962E-F001F7575598}"/>
  </hyperlinks>
  <printOptions horizontalCentered="1"/>
  <pageMargins left="0.17" right="0.25" top="0.33" bottom="0.18" header="0.3" footer="0.3"/>
  <pageSetup paperSize="9" scale="53" fitToHeight="0" orientation="portrait" r:id="rId10"/>
  <drawing r:id="rId1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968233-EB94-431E-89E3-F57D9053E79F}">
  <sheetPr>
    <pageSetUpPr fitToPage="1"/>
  </sheetPr>
  <dimension ref="A1:K92"/>
  <sheetViews>
    <sheetView zoomScale="85" zoomScaleNormal="85" workbookViewId="0">
      <pane ySplit="11" topLeftCell="A15" activePane="bottomLeft" state="frozen"/>
      <selection pane="bottomLeft" activeCell="I19" sqref="I19"/>
    </sheetView>
  </sheetViews>
  <sheetFormatPr defaultColWidth="8.85546875" defaultRowHeight="15" x14ac:dyDescent="0.25"/>
  <cols>
    <col min="1" max="1" width="44.140625" style="20" customWidth="1"/>
    <col min="2" max="2" width="37.5703125" style="21" customWidth="1"/>
    <col min="3" max="3" width="22.42578125" style="21" customWidth="1"/>
    <col min="4" max="4" width="29.7109375" style="22" customWidth="1"/>
    <col min="5" max="5" width="31.28515625" style="22" customWidth="1"/>
    <col min="12" max="16384" width="8.85546875" style="19"/>
  </cols>
  <sheetData>
    <row r="1" spans="1:11" customFormat="1" ht="18" x14ac:dyDescent="0.25">
      <c r="A1" s="49"/>
      <c r="B1" s="50"/>
      <c r="C1" s="50"/>
      <c r="D1" s="51"/>
      <c r="E1" s="54"/>
    </row>
    <row r="2" spans="1:11" customFormat="1" ht="18" x14ac:dyDescent="0.25">
      <c r="A2" s="49"/>
      <c r="B2" s="50"/>
      <c r="C2" s="50"/>
      <c r="D2" s="51"/>
      <c r="E2" s="53" t="s">
        <v>289</v>
      </c>
    </row>
    <row r="3" spans="1:11" customFormat="1" ht="18" x14ac:dyDescent="0.25">
      <c r="A3" s="49"/>
      <c r="B3" s="50"/>
      <c r="C3" s="50"/>
      <c r="D3" s="51"/>
      <c r="E3" s="53" t="s">
        <v>101</v>
      </c>
    </row>
    <row r="4" spans="1:11" customFormat="1" ht="18" x14ac:dyDescent="0.25">
      <c r="A4" s="49"/>
      <c r="B4" s="50"/>
      <c r="C4" s="50"/>
      <c r="D4" s="51"/>
      <c r="E4" s="53" t="s">
        <v>92</v>
      </c>
    </row>
    <row r="5" spans="1:11" customFormat="1" ht="18" x14ac:dyDescent="0.25">
      <c r="A5" s="49"/>
      <c r="B5" s="50"/>
      <c r="C5" s="50"/>
      <c r="D5" s="51"/>
      <c r="E5" s="53" t="s">
        <v>93</v>
      </c>
    </row>
    <row r="6" spans="1:11" customFormat="1" ht="18" x14ac:dyDescent="0.25">
      <c r="A6" s="49"/>
      <c r="B6" s="50"/>
      <c r="C6" s="50"/>
      <c r="D6" s="51"/>
      <c r="E6" s="53" t="s">
        <v>91</v>
      </c>
    </row>
    <row r="7" spans="1:11" customFormat="1" ht="18" x14ac:dyDescent="0.25">
      <c r="A7" s="49"/>
      <c r="B7" s="50"/>
      <c r="C7" s="50"/>
      <c r="D7" s="57"/>
      <c r="E7" s="56" t="s">
        <v>89</v>
      </c>
    </row>
    <row r="8" spans="1:11" customFormat="1" x14ac:dyDescent="0.25">
      <c r="A8" s="49"/>
      <c r="B8" s="50"/>
      <c r="C8" s="50"/>
      <c r="D8" s="52"/>
      <c r="E8" s="55"/>
    </row>
    <row r="9" spans="1:11" customFormat="1" ht="18" x14ac:dyDescent="0.25">
      <c r="A9" s="157" t="s">
        <v>287</v>
      </c>
      <c r="B9" s="50"/>
      <c r="C9" s="50"/>
      <c r="D9" s="52"/>
      <c r="E9" s="55"/>
    </row>
    <row r="10" spans="1:11" customFormat="1" ht="15.75" thickBot="1" x14ac:dyDescent="0.3">
      <c r="A10" s="49"/>
      <c r="B10" s="50"/>
      <c r="C10" s="50"/>
      <c r="D10" s="52"/>
      <c r="E10" s="55"/>
    </row>
    <row r="11" spans="1:11" s="10" customFormat="1" ht="51" customHeight="1" thickBot="1" x14ac:dyDescent="0.3">
      <c r="A11" s="72" t="s">
        <v>41</v>
      </c>
      <c r="B11" s="73" t="s">
        <v>0</v>
      </c>
      <c r="C11" s="74" t="s">
        <v>45</v>
      </c>
      <c r="D11" s="74" t="s">
        <v>51</v>
      </c>
      <c r="E11" s="75" t="s">
        <v>85</v>
      </c>
      <c r="F11"/>
      <c r="G11"/>
      <c r="H11"/>
      <c r="I11"/>
      <c r="J11"/>
      <c r="K11"/>
    </row>
    <row r="12" spans="1:11" s="10" customFormat="1" ht="15.95" hidden="1" customHeight="1" x14ac:dyDescent="0.25">
      <c r="A12" s="68" t="s">
        <v>35</v>
      </c>
      <c r="B12" s="69" t="s">
        <v>52</v>
      </c>
      <c r="C12" s="70" t="s">
        <v>8</v>
      </c>
      <c r="D12" s="70" t="s">
        <v>53</v>
      </c>
      <c r="E12" s="71">
        <v>800</v>
      </c>
      <c r="F12"/>
      <c r="G12"/>
      <c r="H12"/>
      <c r="I12"/>
      <c r="J12"/>
      <c r="K12"/>
    </row>
    <row r="13" spans="1:11" s="10" customFormat="1" ht="15.95" hidden="1" customHeight="1" x14ac:dyDescent="0.25">
      <c r="A13" s="23" t="s">
        <v>35</v>
      </c>
      <c r="B13" s="7" t="s">
        <v>52</v>
      </c>
      <c r="C13" s="24" t="s">
        <v>8</v>
      </c>
      <c r="D13" s="24" t="s">
        <v>54</v>
      </c>
      <c r="E13" s="25">
        <v>1200</v>
      </c>
      <c r="F13"/>
      <c r="G13"/>
      <c r="H13"/>
      <c r="I13"/>
      <c r="J13"/>
      <c r="K13"/>
    </row>
    <row r="14" spans="1:11" s="10" customFormat="1" ht="15.95" hidden="1" customHeight="1" x14ac:dyDescent="0.25">
      <c r="A14" s="23" t="s">
        <v>35</v>
      </c>
      <c r="B14" s="7" t="s">
        <v>52</v>
      </c>
      <c r="C14" s="24" t="s">
        <v>8</v>
      </c>
      <c r="D14" s="24" t="s">
        <v>55</v>
      </c>
      <c r="E14" s="25">
        <v>4700</v>
      </c>
      <c r="F14"/>
      <c r="G14"/>
      <c r="H14"/>
      <c r="I14"/>
      <c r="J14"/>
      <c r="K14"/>
    </row>
    <row r="15" spans="1:11" s="10" customFormat="1" ht="15.75" customHeight="1" x14ac:dyDescent="0.25">
      <c r="A15" s="23" t="s">
        <v>35</v>
      </c>
      <c r="B15" s="7" t="s">
        <v>52</v>
      </c>
      <c r="C15" s="24" t="s">
        <v>8</v>
      </c>
      <c r="D15" s="24" t="s">
        <v>119</v>
      </c>
      <c r="E15" s="25" t="s">
        <v>120</v>
      </c>
      <c r="F15"/>
      <c r="G15"/>
      <c r="H15"/>
      <c r="I15"/>
      <c r="J15"/>
      <c r="K15"/>
    </row>
    <row r="16" spans="1:11" s="10" customFormat="1" ht="15.75" customHeight="1" x14ac:dyDescent="0.25">
      <c r="A16" s="23" t="s">
        <v>35</v>
      </c>
      <c r="B16" s="7" t="s">
        <v>52</v>
      </c>
      <c r="C16" s="24" t="s">
        <v>8</v>
      </c>
      <c r="D16" s="24" t="s">
        <v>136</v>
      </c>
      <c r="E16" s="25" t="s">
        <v>118</v>
      </c>
      <c r="F16"/>
      <c r="G16"/>
      <c r="H16"/>
      <c r="I16"/>
      <c r="J16"/>
      <c r="K16"/>
    </row>
    <row r="17" spans="1:11" s="10" customFormat="1" ht="15.75" customHeight="1" x14ac:dyDescent="0.25">
      <c r="A17" s="23" t="s">
        <v>35</v>
      </c>
      <c r="B17" s="7" t="s">
        <v>52</v>
      </c>
      <c r="C17" s="24" t="s">
        <v>8</v>
      </c>
      <c r="D17" s="24" t="s">
        <v>134</v>
      </c>
      <c r="E17" s="25" t="s">
        <v>135</v>
      </c>
      <c r="F17"/>
      <c r="G17"/>
      <c r="H17"/>
      <c r="I17"/>
      <c r="J17"/>
      <c r="K17"/>
    </row>
    <row r="18" spans="1:11" s="10" customFormat="1" ht="15.75" customHeight="1" x14ac:dyDescent="0.25">
      <c r="A18" s="23" t="s">
        <v>233</v>
      </c>
      <c r="B18" s="7" t="s">
        <v>52</v>
      </c>
      <c r="C18" s="24" t="s">
        <v>8</v>
      </c>
      <c r="D18" s="24" t="s">
        <v>119</v>
      </c>
      <c r="E18" s="25" t="s">
        <v>120</v>
      </c>
      <c r="F18"/>
      <c r="G18"/>
      <c r="H18"/>
      <c r="I18"/>
      <c r="J18"/>
      <c r="K18"/>
    </row>
    <row r="19" spans="1:11" s="10" customFormat="1" ht="15.75" customHeight="1" x14ac:dyDescent="0.25">
      <c r="A19" s="23" t="s">
        <v>233</v>
      </c>
      <c r="B19" s="7" t="s">
        <v>52</v>
      </c>
      <c r="C19" s="24" t="s">
        <v>8</v>
      </c>
      <c r="D19" s="24" t="s">
        <v>234</v>
      </c>
      <c r="E19" s="25">
        <v>1500</v>
      </c>
      <c r="F19"/>
      <c r="G19"/>
      <c r="H19"/>
      <c r="I19"/>
      <c r="J19"/>
      <c r="K19"/>
    </row>
    <row r="20" spans="1:11" s="10" customFormat="1" ht="15.75" customHeight="1" x14ac:dyDescent="0.25">
      <c r="A20" s="23" t="s">
        <v>233</v>
      </c>
      <c r="B20" s="7" t="s">
        <v>52</v>
      </c>
      <c r="C20" s="24" t="s">
        <v>8</v>
      </c>
      <c r="D20" s="24" t="s">
        <v>60</v>
      </c>
      <c r="E20" s="25">
        <v>3000</v>
      </c>
      <c r="F20"/>
      <c r="G20"/>
      <c r="H20"/>
      <c r="I20"/>
      <c r="J20"/>
      <c r="K20"/>
    </row>
    <row r="21" spans="1:11" s="10" customFormat="1" ht="15.95" customHeight="1" x14ac:dyDescent="0.25">
      <c r="A21" s="26" t="s">
        <v>36</v>
      </c>
      <c r="B21" s="11" t="s">
        <v>56</v>
      </c>
      <c r="C21" s="24" t="s">
        <v>40</v>
      </c>
      <c r="D21" s="24" t="s">
        <v>53</v>
      </c>
      <c r="E21" s="25">
        <v>1100</v>
      </c>
      <c r="F21"/>
      <c r="G21"/>
      <c r="H21"/>
      <c r="I21"/>
      <c r="J21"/>
      <c r="K21"/>
    </row>
    <row r="22" spans="1:11" s="10" customFormat="1" ht="15.95" customHeight="1" x14ac:dyDescent="0.25">
      <c r="A22" s="26" t="s">
        <v>36</v>
      </c>
      <c r="B22" s="11" t="s">
        <v>56</v>
      </c>
      <c r="C22" s="24" t="s">
        <v>40</v>
      </c>
      <c r="D22" s="24" t="s">
        <v>54</v>
      </c>
      <c r="E22" s="25">
        <v>2200</v>
      </c>
      <c r="F22"/>
      <c r="G22"/>
      <c r="H22"/>
      <c r="I22"/>
      <c r="J22"/>
      <c r="K22"/>
    </row>
    <row r="23" spans="1:11" s="10" customFormat="1" ht="15.95" customHeight="1" x14ac:dyDescent="0.25">
      <c r="A23" s="26" t="s">
        <v>36</v>
      </c>
      <c r="B23" s="11" t="s">
        <v>56</v>
      </c>
      <c r="C23" s="24" t="s">
        <v>40</v>
      </c>
      <c r="D23" s="24" t="s">
        <v>57</v>
      </c>
      <c r="E23" s="25" t="s">
        <v>102</v>
      </c>
      <c r="F23"/>
      <c r="G23"/>
      <c r="H23"/>
      <c r="I23"/>
      <c r="J23"/>
      <c r="K23"/>
    </row>
    <row r="24" spans="1:11" s="10" customFormat="1" ht="15.75" customHeight="1" x14ac:dyDescent="0.25">
      <c r="A24" s="26" t="s">
        <v>36</v>
      </c>
      <c r="B24" s="11" t="s">
        <v>56</v>
      </c>
      <c r="C24" s="24" t="s">
        <v>40</v>
      </c>
      <c r="D24" s="24" t="s">
        <v>58</v>
      </c>
      <c r="E24" s="25" t="s">
        <v>103</v>
      </c>
      <c r="F24"/>
      <c r="G24"/>
      <c r="H24"/>
      <c r="I24"/>
      <c r="J24"/>
      <c r="K24"/>
    </row>
    <row r="25" spans="1:11" s="10" customFormat="1" ht="15.95" hidden="1" customHeight="1" x14ac:dyDescent="0.25">
      <c r="A25" s="26" t="s">
        <v>59</v>
      </c>
      <c r="B25" s="11" t="s">
        <v>9</v>
      </c>
      <c r="C25" s="27" t="s">
        <v>10</v>
      </c>
      <c r="D25" s="27" t="s">
        <v>60</v>
      </c>
      <c r="E25" s="28">
        <v>1560</v>
      </c>
      <c r="F25"/>
      <c r="G25"/>
      <c r="H25"/>
      <c r="I25"/>
      <c r="J25"/>
      <c r="K25"/>
    </row>
    <row r="26" spans="1:11" s="10" customFormat="1" ht="15.75" hidden="1" x14ac:dyDescent="0.25">
      <c r="A26" s="26" t="s">
        <v>59</v>
      </c>
      <c r="B26" s="11" t="s">
        <v>9</v>
      </c>
      <c r="C26" s="27" t="s">
        <v>10</v>
      </c>
      <c r="D26" s="27" t="s">
        <v>61</v>
      </c>
      <c r="E26" s="28">
        <v>1260</v>
      </c>
      <c r="F26"/>
      <c r="G26"/>
      <c r="H26"/>
      <c r="I26"/>
      <c r="J26"/>
      <c r="K26"/>
    </row>
    <row r="27" spans="1:11" s="10" customFormat="1" ht="15.75" hidden="1" x14ac:dyDescent="0.25">
      <c r="A27" s="26" t="s">
        <v>59</v>
      </c>
      <c r="B27" s="11" t="s">
        <v>9</v>
      </c>
      <c r="C27" s="27" t="s">
        <v>10</v>
      </c>
      <c r="D27" s="27" t="s">
        <v>62</v>
      </c>
      <c r="E27" s="28" t="s">
        <v>94</v>
      </c>
      <c r="F27"/>
      <c r="G27"/>
      <c r="H27"/>
      <c r="I27"/>
      <c r="J27"/>
      <c r="K27"/>
    </row>
    <row r="28" spans="1:11" s="10" customFormat="1" ht="15.95" customHeight="1" x14ac:dyDescent="0.25">
      <c r="A28" s="26" t="s">
        <v>63</v>
      </c>
      <c r="B28" s="11" t="s">
        <v>13</v>
      </c>
      <c r="C28" s="27" t="s">
        <v>14</v>
      </c>
      <c r="D28" s="27" t="s">
        <v>64</v>
      </c>
      <c r="E28" s="28">
        <v>960</v>
      </c>
      <c r="F28"/>
      <c r="G28"/>
      <c r="H28"/>
      <c r="I28"/>
      <c r="J28"/>
      <c r="K28"/>
    </row>
    <row r="29" spans="1:11" s="10" customFormat="1" ht="15.95" customHeight="1" x14ac:dyDescent="0.25">
      <c r="A29" s="26" t="s">
        <v>63</v>
      </c>
      <c r="B29" s="11" t="s">
        <v>13</v>
      </c>
      <c r="C29" s="27" t="s">
        <v>14</v>
      </c>
      <c r="D29" s="27" t="s">
        <v>65</v>
      </c>
      <c r="E29" s="28">
        <v>3850</v>
      </c>
      <c r="F29"/>
      <c r="G29"/>
      <c r="H29"/>
      <c r="I29"/>
      <c r="J29"/>
      <c r="K29"/>
    </row>
    <row r="30" spans="1:11" s="10" customFormat="1" ht="15.95" customHeight="1" x14ac:dyDescent="0.25">
      <c r="A30" s="26" t="s">
        <v>63</v>
      </c>
      <c r="B30" s="11" t="s">
        <v>13</v>
      </c>
      <c r="C30" s="27" t="s">
        <v>14</v>
      </c>
      <c r="D30" s="27" t="s">
        <v>60</v>
      </c>
      <c r="E30" s="28">
        <v>7200</v>
      </c>
      <c r="F30"/>
      <c r="G30"/>
      <c r="H30"/>
      <c r="I30"/>
      <c r="J30"/>
      <c r="K30"/>
    </row>
    <row r="31" spans="1:11" s="10" customFormat="1" ht="15.95" customHeight="1" x14ac:dyDescent="0.25">
      <c r="A31" s="26" t="s">
        <v>63</v>
      </c>
      <c r="B31" s="11" t="s">
        <v>13</v>
      </c>
      <c r="C31" s="27" t="s">
        <v>14</v>
      </c>
      <c r="D31" s="27" t="s">
        <v>58</v>
      </c>
      <c r="E31" s="28">
        <v>6500</v>
      </c>
      <c r="F31"/>
      <c r="G31"/>
      <c r="H31"/>
      <c r="I31"/>
      <c r="J31"/>
      <c r="K31"/>
    </row>
    <row r="32" spans="1:11" s="10" customFormat="1" ht="15.95" customHeight="1" x14ac:dyDescent="0.25">
      <c r="A32" s="26" t="s">
        <v>63</v>
      </c>
      <c r="B32" s="11" t="s">
        <v>13</v>
      </c>
      <c r="C32" s="27" t="s">
        <v>14</v>
      </c>
      <c r="D32" s="27" t="s">
        <v>66</v>
      </c>
      <c r="E32" s="28">
        <v>6000</v>
      </c>
      <c r="F32"/>
      <c r="G32"/>
      <c r="H32"/>
      <c r="I32"/>
      <c r="J32"/>
      <c r="K32"/>
    </row>
    <row r="33" spans="1:11" s="10" customFormat="1" ht="15.95" customHeight="1" x14ac:dyDescent="0.25">
      <c r="A33" s="26" t="s">
        <v>67</v>
      </c>
      <c r="B33" s="11" t="s">
        <v>12</v>
      </c>
      <c r="C33" s="27" t="s">
        <v>68</v>
      </c>
      <c r="D33" s="27" t="s">
        <v>64</v>
      </c>
      <c r="E33" s="28">
        <v>960</v>
      </c>
      <c r="F33"/>
      <c r="G33"/>
      <c r="H33"/>
      <c r="I33"/>
      <c r="J33"/>
      <c r="K33"/>
    </row>
    <row r="34" spans="1:11" s="10" customFormat="1" ht="15.95" customHeight="1" x14ac:dyDescent="0.25">
      <c r="A34" s="26" t="s">
        <v>67</v>
      </c>
      <c r="B34" s="11" t="s">
        <v>12</v>
      </c>
      <c r="C34" s="27" t="s">
        <v>68</v>
      </c>
      <c r="D34" s="27" t="s">
        <v>65</v>
      </c>
      <c r="E34" s="28">
        <v>2500</v>
      </c>
      <c r="F34"/>
      <c r="G34"/>
      <c r="H34"/>
      <c r="I34"/>
      <c r="J34"/>
      <c r="K34"/>
    </row>
    <row r="35" spans="1:11" s="10" customFormat="1" ht="15.95" customHeight="1" x14ac:dyDescent="0.25">
      <c r="A35" s="26" t="s">
        <v>67</v>
      </c>
      <c r="B35" s="11" t="s">
        <v>12</v>
      </c>
      <c r="C35" s="27" t="s">
        <v>68</v>
      </c>
      <c r="D35" s="27" t="s">
        <v>60</v>
      </c>
      <c r="E35" s="28">
        <v>4000</v>
      </c>
      <c r="F35"/>
      <c r="G35"/>
      <c r="H35"/>
      <c r="I35"/>
      <c r="J35"/>
      <c r="K35"/>
    </row>
    <row r="36" spans="1:11" s="10" customFormat="1" ht="15.95" customHeight="1" x14ac:dyDescent="0.25">
      <c r="A36" s="26" t="s">
        <v>67</v>
      </c>
      <c r="B36" s="11" t="s">
        <v>12</v>
      </c>
      <c r="C36" s="27" t="s">
        <v>68</v>
      </c>
      <c r="D36" s="27" t="s">
        <v>58</v>
      </c>
      <c r="E36" s="28">
        <v>3300</v>
      </c>
      <c r="F36"/>
      <c r="G36"/>
      <c r="H36"/>
      <c r="I36"/>
      <c r="J36"/>
      <c r="K36"/>
    </row>
    <row r="37" spans="1:11" s="10" customFormat="1" ht="15.95" customHeight="1" x14ac:dyDescent="0.25">
      <c r="A37" s="26" t="s">
        <v>67</v>
      </c>
      <c r="B37" s="11" t="s">
        <v>12</v>
      </c>
      <c r="C37" s="27" t="s">
        <v>68</v>
      </c>
      <c r="D37" s="27" t="s">
        <v>66</v>
      </c>
      <c r="E37" s="28">
        <v>3100</v>
      </c>
      <c r="F37"/>
      <c r="G37"/>
      <c r="H37"/>
      <c r="I37"/>
      <c r="J37"/>
      <c r="K37"/>
    </row>
    <row r="38" spans="1:11" s="10" customFormat="1" ht="15.95" customHeight="1" x14ac:dyDescent="0.25">
      <c r="A38" s="26" t="s">
        <v>63</v>
      </c>
      <c r="B38" s="152" t="s">
        <v>160</v>
      </c>
      <c r="C38" s="27" t="s">
        <v>38</v>
      </c>
      <c r="D38" s="27" t="s">
        <v>64</v>
      </c>
      <c r="E38" s="28">
        <v>1200</v>
      </c>
      <c r="F38"/>
      <c r="G38"/>
      <c r="H38"/>
      <c r="I38"/>
      <c r="J38"/>
      <c r="K38"/>
    </row>
    <row r="39" spans="1:11" s="10" customFormat="1" ht="15.95" customHeight="1" x14ac:dyDescent="0.25">
      <c r="A39" s="26" t="s">
        <v>63</v>
      </c>
      <c r="B39" s="152" t="s">
        <v>160</v>
      </c>
      <c r="C39" s="27" t="s">
        <v>38</v>
      </c>
      <c r="D39" s="27" t="s">
        <v>65</v>
      </c>
      <c r="E39" s="28">
        <v>4450</v>
      </c>
      <c r="F39"/>
      <c r="G39"/>
      <c r="H39"/>
      <c r="I39"/>
      <c r="J39"/>
      <c r="K39"/>
    </row>
    <row r="40" spans="1:11" s="10" customFormat="1" ht="15.95" customHeight="1" x14ac:dyDescent="0.25">
      <c r="A40" s="26" t="s">
        <v>63</v>
      </c>
      <c r="B40" s="152" t="s">
        <v>160</v>
      </c>
      <c r="C40" s="27" t="s">
        <v>38</v>
      </c>
      <c r="D40" s="27" t="s">
        <v>60</v>
      </c>
      <c r="E40" s="28">
        <v>7500</v>
      </c>
      <c r="F40"/>
      <c r="G40"/>
      <c r="H40"/>
      <c r="I40"/>
      <c r="J40"/>
      <c r="K40"/>
    </row>
    <row r="41" spans="1:11" s="10" customFormat="1" ht="15.95" customHeight="1" x14ac:dyDescent="0.25">
      <c r="A41" s="26" t="s">
        <v>63</v>
      </c>
      <c r="B41" s="152" t="s">
        <v>160</v>
      </c>
      <c r="C41" s="27" t="s">
        <v>38</v>
      </c>
      <c r="D41" s="27" t="s">
        <v>61</v>
      </c>
      <c r="E41" s="28">
        <v>6750</v>
      </c>
      <c r="F41"/>
      <c r="G41"/>
      <c r="H41"/>
      <c r="I41"/>
      <c r="J41"/>
      <c r="K41"/>
    </row>
    <row r="42" spans="1:11" s="10" customFormat="1" ht="15.95" customHeight="1" x14ac:dyDescent="0.25">
      <c r="A42" s="26" t="s">
        <v>69</v>
      </c>
      <c r="B42" s="152" t="s">
        <v>161</v>
      </c>
      <c r="C42" s="27" t="s">
        <v>140</v>
      </c>
      <c r="D42" s="27" t="s">
        <v>64</v>
      </c>
      <c r="E42" s="28">
        <v>1200</v>
      </c>
      <c r="F42"/>
      <c r="G42"/>
      <c r="H42"/>
      <c r="I42"/>
      <c r="J42"/>
      <c r="K42"/>
    </row>
    <row r="43" spans="1:11" s="10" customFormat="1" ht="15.95" customHeight="1" x14ac:dyDescent="0.25">
      <c r="A43" s="26" t="s">
        <v>69</v>
      </c>
      <c r="B43" s="152" t="s">
        <v>161</v>
      </c>
      <c r="C43" s="27" t="s">
        <v>140</v>
      </c>
      <c r="D43" s="27" t="s">
        <v>65</v>
      </c>
      <c r="E43" s="28">
        <v>4450</v>
      </c>
      <c r="F43"/>
      <c r="G43"/>
      <c r="H43"/>
      <c r="I43"/>
      <c r="J43"/>
      <c r="K43"/>
    </row>
    <row r="44" spans="1:11" s="10" customFormat="1" ht="15.95" customHeight="1" x14ac:dyDescent="0.25">
      <c r="A44" s="26" t="s">
        <v>69</v>
      </c>
      <c r="B44" s="152" t="s">
        <v>161</v>
      </c>
      <c r="C44" s="27" t="s">
        <v>140</v>
      </c>
      <c r="D44" s="27" t="s">
        <v>60</v>
      </c>
      <c r="E44" s="28">
        <v>7500</v>
      </c>
      <c r="F44"/>
      <c r="G44"/>
      <c r="H44"/>
      <c r="I44"/>
      <c r="J44"/>
      <c r="K44"/>
    </row>
    <row r="45" spans="1:11" s="10" customFormat="1" ht="15.95" customHeight="1" x14ac:dyDescent="0.25">
      <c r="A45" s="26" t="s">
        <v>69</v>
      </c>
      <c r="B45" s="152" t="s">
        <v>161</v>
      </c>
      <c r="C45" s="27" t="s">
        <v>140</v>
      </c>
      <c r="D45" s="27" t="s">
        <v>61</v>
      </c>
      <c r="E45" s="28">
        <v>6750</v>
      </c>
      <c r="F45"/>
      <c r="G45"/>
      <c r="H45"/>
      <c r="I45"/>
      <c r="J45"/>
      <c r="K45"/>
    </row>
    <row r="46" spans="1:11" s="10" customFormat="1" ht="15.95" customHeight="1" x14ac:dyDescent="0.25">
      <c r="A46" s="26" t="s">
        <v>69</v>
      </c>
      <c r="B46" s="11" t="s">
        <v>99</v>
      </c>
      <c r="C46" s="27" t="s">
        <v>100</v>
      </c>
      <c r="D46" s="27" t="s">
        <v>64</v>
      </c>
      <c r="E46" s="28">
        <v>960</v>
      </c>
      <c r="F46"/>
      <c r="G46"/>
      <c r="H46"/>
      <c r="I46"/>
      <c r="J46"/>
      <c r="K46"/>
    </row>
    <row r="47" spans="1:11" s="10" customFormat="1" ht="15.95" customHeight="1" x14ac:dyDescent="0.25">
      <c r="A47" s="26" t="s">
        <v>69</v>
      </c>
      <c r="B47" s="11" t="s">
        <v>99</v>
      </c>
      <c r="C47" s="27" t="s">
        <v>100</v>
      </c>
      <c r="D47" s="27" t="s">
        <v>65</v>
      </c>
      <c r="E47" s="28">
        <v>3850</v>
      </c>
      <c r="F47"/>
      <c r="G47"/>
      <c r="H47"/>
      <c r="I47"/>
      <c r="J47"/>
      <c r="K47"/>
    </row>
    <row r="48" spans="1:11" s="10" customFormat="1" ht="15.95" customHeight="1" x14ac:dyDescent="0.25">
      <c r="A48" s="26" t="s">
        <v>69</v>
      </c>
      <c r="B48" s="11" t="s">
        <v>99</v>
      </c>
      <c r="C48" s="27" t="s">
        <v>100</v>
      </c>
      <c r="D48" s="27" t="s">
        <v>60</v>
      </c>
      <c r="E48" s="28">
        <v>7200</v>
      </c>
      <c r="F48"/>
      <c r="G48"/>
      <c r="H48"/>
      <c r="I48"/>
      <c r="J48"/>
      <c r="K48"/>
    </row>
    <row r="49" spans="1:11" s="10" customFormat="1" ht="15.95" customHeight="1" x14ac:dyDescent="0.25">
      <c r="A49" s="26" t="s">
        <v>69</v>
      </c>
      <c r="B49" s="11" t="s">
        <v>99</v>
      </c>
      <c r="C49" s="27" t="s">
        <v>100</v>
      </c>
      <c r="D49" s="27" t="s">
        <v>61</v>
      </c>
      <c r="E49" s="28">
        <v>6500</v>
      </c>
      <c r="F49"/>
      <c r="G49"/>
      <c r="H49"/>
      <c r="I49"/>
      <c r="J49"/>
      <c r="K49"/>
    </row>
    <row r="50" spans="1:11" s="10" customFormat="1" ht="15.95" customHeight="1" x14ac:dyDescent="0.25">
      <c r="A50" s="26" t="s">
        <v>69</v>
      </c>
      <c r="B50" s="11" t="s">
        <v>99</v>
      </c>
      <c r="C50" s="27" t="s">
        <v>100</v>
      </c>
      <c r="D50" s="27" t="s">
        <v>70</v>
      </c>
      <c r="E50" s="28">
        <v>6000</v>
      </c>
      <c r="F50"/>
      <c r="G50"/>
      <c r="H50"/>
      <c r="I50"/>
      <c r="J50"/>
      <c r="K50"/>
    </row>
    <row r="51" spans="1:11" s="10" customFormat="1" ht="15.95" customHeight="1" x14ac:dyDescent="0.25">
      <c r="A51" s="26" t="s">
        <v>69</v>
      </c>
      <c r="B51" s="11" t="s">
        <v>17</v>
      </c>
      <c r="C51" s="27" t="s">
        <v>18</v>
      </c>
      <c r="D51" s="27" t="s">
        <v>64</v>
      </c>
      <c r="E51" s="28">
        <v>960</v>
      </c>
      <c r="F51"/>
      <c r="G51"/>
      <c r="H51"/>
      <c r="I51"/>
      <c r="J51"/>
      <c r="K51"/>
    </row>
    <row r="52" spans="1:11" s="10" customFormat="1" ht="15.95" customHeight="1" x14ac:dyDescent="0.25">
      <c r="A52" s="26" t="s">
        <v>69</v>
      </c>
      <c r="B52" s="11" t="s">
        <v>17</v>
      </c>
      <c r="C52" s="27" t="s">
        <v>18</v>
      </c>
      <c r="D52" s="27" t="s">
        <v>65</v>
      </c>
      <c r="E52" s="28">
        <v>3850</v>
      </c>
      <c r="F52"/>
      <c r="G52"/>
      <c r="H52"/>
      <c r="I52"/>
      <c r="J52"/>
      <c r="K52"/>
    </row>
    <row r="53" spans="1:11" s="10" customFormat="1" ht="15.95" customHeight="1" x14ac:dyDescent="0.25">
      <c r="A53" s="26" t="s">
        <v>69</v>
      </c>
      <c r="B53" s="11" t="s">
        <v>17</v>
      </c>
      <c r="C53" s="27" t="s">
        <v>18</v>
      </c>
      <c r="D53" s="27" t="s">
        <v>60</v>
      </c>
      <c r="E53" s="28">
        <v>7200</v>
      </c>
      <c r="F53"/>
      <c r="G53"/>
      <c r="H53"/>
      <c r="I53"/>
      <c r="J53"/>
      <c r="K53"/>
    </row>
    <row r="54" spans="1:11" s="10" customFormat="1" ht="15.95" customHeight="1" x14ac:dyDescent="0.25">
      <c r="A54" s="26" t="s">
        <v>69</v>
      </c>
      <c r="B54" s="11" t="s">
        <v>17</v>
      </c>
      <c r="C54" s="27" t="s">
        <v>18</v>
      </c>
      <c r="D54" s="27" t="s">
        <v>61</v>
      </c>
      <c r="E54" s="28">
        <v>6500</v>
      </c>
      <c r="F54"/>
      <c r="G54"/>
      <c r="H54"/>
      <c r="I54"/>
      <c r="J54"/>
      <c r="K54"/>
    </row>
    <row r="55" spans="1:11" s="10" customFormat="1" ht="15.95" customHeight="1" x14ac:dyDescent="0.25">
      <c r="A55" s="26" t="s">
        <v>69</v>
      </c>
      <c r="B55" s="11" t="s">
        <v>17</v>
      </c>
      <c r="C55" s="27" t="s">
        <v>18</v>
      </c>
      <c r="D55" s="27" t="s">
        <v>70</v>
      </c>
      <c r="E55" s="28">
        <v>6000</v>
      </c>
      <c r="F55"/>
      <c r="G55"/>
      <c r="H55"/>
      <c r="I55"/>
      <c r="J55"/>
      <c r="K55"/>
    </row>
    <row r="56" spans="1:11" s="10" customFormat="1" ht="15.95" customHeight="1" x14ac:dyDescent="0.25">
      <c r="A56" s="26" t="s">
        <v>69</v>
      </c>
      <c r="B56" s="11" t="s">
        <v>15</v>
      </c>
      <c r="C56" s="27" t="s">
        <v>16</v>
      </c>
      <c r="D56" s="27" t="s">
        <v>64</v>
      </c>
      <c r="E56" s="28">
        <v>960</v>
      </c>
      <c r="F56"/>
      <c r="G56"/>
      <c r="H56"/>
      <c r="I56"/>
      <c r="J56"/>
      <c r="K56"/>
    </row>
    <row r="57" spans="1:11" s="10" customFormat="1" ht="15.95" customHeight="1" x14ac:dyDescent="0.25">
      <c r="A57" s="26" t="s">
        <v>69</v>
      </c>
      <c r="B57" s="11" t="s">
        <v>15</v>
      </c>
      <c r="C57" s="27" t="s">
        <v>16</v>
      </c>
      <c r="D57" s="27" t="s">
        <v>65</v>
      </c>
      <c r="E57" s="28">
        <v>3850</v>
      </c>
      <c r="F57"/>
      <c r="G57"/>
      <c r="H57"/>
      <c r="I57"/>
      <c r="J57"/>
      <c r="K57"/>
    </row>
    <row r="58" spans="1:11" s="10" customFormat="1" ht="15.95" customHeight="1" x14ac:dyDescent="0.25">
      <c r="A58" s="26" t="s">
        <v>69</v>
      </c>
      <c r="B58" s="11" t="s">
        <v>15</v>
      </c>
      <c r="C58" s="27" t="s">
        <v>16</v>
      </c>
      <c r="D58" s="27" t="s">
        <v>60</v>
      </c>
      <c r="E58" s="28">
        <v>7200</v>
      </c>
      <c r="F58"/>
      <c r="G58"/>
      <c r="H58"/>
      <c r="I58"/>
      <c r="J58"/>
      <c r="K58"/>
    </row>
    <row r="59" spans="1:11" s="10" customFormat="1" ht="15.95" customHeight="1" x14ac:dyDescent="0.25">
      <c r="A59" s="26" t="s">
        <v>69</v>
      </c>
      <c r="B59" s="11" t="s">
        <v>15</v>
      </c>
      <c r="C59" s="27" t="s">
        <v>16</v>
      </c>
      <c r="D59" s="29" t="s">
        <v>61</v>
      </c>
      <c r="E59" s="28">
        <v>6500</v>
      </c>
      <c r="F59"/>
      <c r="G59"/>
      <c r="H59"/>
      <c r="I59"/>
      <c r="J59"/>
      <c r="K59"/>
    </row>
    <row r="60" spans="1:11" s="10" customFormat="1" ht="15.95" customHeight="1" thickBot="1" x14ac:dyDescent="0.3">
      <c r="A60" s="30" t="s">
        <v>69</v>
      </c>
      <c r="B60" s="31" t="s">
        <v>15</v>
      </c>
      <c r="C60" s="32" t="s">
        <v>16</v>
      </c>
      <c r="D60" s="32" t="s">
        <v>70</v>
      </c>
      <c r="E60" s="33">
        <v>6000</v>
      </c>
      <c r="F60"/>
      <c r="G60"/>
      <c r="H60"/>
      <c r="I60"/>
      <c r="J60"/>
      <c r="K60"/>
    </row>
    <row r="61" spans="1:11" s="10" customFormat="1" ht="15.75" x14ac:dyDescent="0.25">
      <c r="A61" s="34"/>
      <c r="B61" s="34"/>
      <c r="C61" s="34"/>
      <c r="D61" s="34"/>
      <c r="E61" s="5"/>
      <c r="F61"/>
      <c r="G61"/>
      <c r="H61"/>
      <c r="I61"/>
      <c r="J61"/>
      <c r="K61"/>
    </row>
    <row r="62" spans="1:11" s="10" customFormat="1" ht="15.75" x14ac:dyDescent="0.25">
      <c r="D62" s="35"/>
      <c r="E62" s="5"/>
      <c r="F62"/>
      <c r="G62"/>
      <c r="H62"/>
      <c r="I62"/>
      <c r="J62"/>
      <c r="K62"/>
    </row>
    <row r="63" spans="1:11" s="10" customFormat="1" ht="15.75" x14ac:dyDescent="0.25">
      <c r="A63" s="35"/>
      <c r="B63" s="36"/>
      <c r="C63" s="36"/>
      <c r="D63" s="35"/>
      <c r="E63" s="5"/>
      <c r="F63"/>
      <c r="G63"/>
      <c r="H63"/>
      <c r="I63"/>
      <c r="J63"/>
      <c r="K63"/>
    </row>
    <row r="64" spans="1:11" s="10" customFormat="1" ht="15.75" x14ac:dyDescent="0.25">
      <c r="A64" s="35"/>
      <c r="B64" s="36"/>
      <c r="C64" s="36"/>
      <c r="D64" s="35"/>
      <c r="E64" s="5"/>
      <c r="F64"/>
      <c r="G64"/>
      <c r="H64"/>
      <c r="I64"/>
      <c r="J64"/>
      <c r="K64"/>
    </row>
    <row r="65" spans="1:11" s="10" customFormat="1" ht="15.75" x14ac:dyDescent="0.25">
      <c r="A65" s="35"/>
      <c r="B65" s="36"/>
      <c r="C65" s="36"/>
      <c r="D65" s="35"/>
      <c r="E65" s="5"/>
      <c r="F65"/>
      <c r="G65"/>
      <c r="H65"/>
      <c r="I65"/>
      <c r="J65"/>
      <c r="K65"/>
    </row>
    <row r="66" spans="1:11" s="10" customFormat="1" ht="15.75" x14ac:dyDescent="0.25">
      <c r="A66" s="35"/>
      <c r="B66" s="36"/>
      <c r="C66" s="36"/>
      <c r="D66" s="35"/>
      <c r="E66" s="5"/>
      <c r="F66"/>
      <c r="G66"/>
      <c r="H66"/>
      <c r="I66"/>
      <c r="J66"/>
      <c r="K66"/>
    </row>
    <row r="67" spans="1:11" s="10" customFormat="1" ht="15.75" x14ac:dyDescent="0.25">
      <c r="A67" s="35"/>
      <c r="B67" s="36"/>
      <c r="C67" s="36"/>
      <c r="D67" s="35"/>
      <c r="E67" s="5"/>
      <c r="F67"/>
      <c r="G67"/>
      <c r="H67"/>
      <c r="I67"/>
      <c r="J67"/>
      <c r="K67"/>
    </row>
    <row r="68" spans="1:11" s="10" customFormat="1" ht="15.75" x14ac:dyDescent="0.25">
      <c r="A68" s="35"/>
      <c r="B68" s="36"/>
      <c r="C68" s="36"/>
      <c r="D68" s="35"/>
      <c r="E68" s="5"/>
      <c r="F68"/>
      <c r="G68"/>
      <c r="H68"/>
      <c r="I68"/>
      <c r="J68"/>
      <c r="K68"/>
    </row>
    <row r="69" spans="1:11" s="10" customFormat="1" ht="15.75" x14ac:dyDescent="0.25">
      <c r="A69" s="35"/>
      <c r="B69" s="36"/>
      <c r="C69" s="36"/>
      <c r="D69" s="35"/>
      <c r="E69" s="5"/>
      <c r="F69"/>
      <c r="G69"/>
      <c r="H69"/>
      <c r="I69"/>
      <c r="J69"/>
      <c r="K69"/>
    </row>
    <row r="70" spans="1:11" s="10" customFormat="1" ht="15.75" x14ac:dyDescent="0.25">
      <c r="A70" s="35"/>
      <c r="B70" s="36"/>
      <c r="C70" s="36"/>
      <c r="D70" s="35"/>
      <c r="E70" s="5"/>
      <c r="F70"/>
      <c r="G70"/>
      <c r="H70"/>
      <c r="I70"/>
      <c r="J70"/>
      <c r="K70"/>
    </row>
    <row r="71" spans="1:11" s="10" customFormat="1" ht="15.75" x14ac:dyDescent="0.25">
      <c r="A71" s="35"/>
      <c r="B71" s="36"/>
      <c r="C71" s="36"/>
      <c r="D71" s="35"/>
      <c r="E71" s="5"/>
      <c r="F71"/>
      <c r="G71"/>
      <c r="H71"/>
      <c r="I71"/>
      <c r="J71"/>
      <c r="K71"/>
    </row>
    <row r="72" spans="1:11" s="10" customFormat="1" ht="15.75" x14ac:dyDescent="0.25">
      <c r="A72" s="35"/>
      <c r="B72" s="36"/>
      <c r="C72" s="36"/>
      <c r="D72" s="35"/>
      <c r="E72" s="5"/>
      <c r="F72"/>
      <c r="G72"/>
      <c r="H72"/>
      <c r="I72"/>
      <c r="J72"/>
      <c r="K72"/>
    </row>
    <row r="73" spans="1:11" s="10" customFormat="1" ht="15.75" x14ac:dyDescent="0.25">
      <c r="A73" s="35"/>
      <c r="B73" s="36"/>
      <c r="C73" s="36"/>
      <c r="D73" s="35"/>
      <c r="E73" s="5"/>
      <c r="F73"/>
      <c r="G73"/>
      <c r="H73"/>
      <c r="I73"/>
      <c r="J73"/>
      <c r="K73"/>
    </row>
    <row r="74" spans="1:11" s="10" customFormat="1" ht="15.75" x14ac:dyDescent="0.25">
      <c r="A74" s="35"/>
      <c r="B74" s="36"/>
      <c r="C74" s="36"/>
      <c r="D74" s="35"/>
      <c r="E74" s="5"/>
      <c r="F74"/>
      <c r="G74"/>
      <c r="H74"/>
      <c r="I74"/>
      <c r="J74"/>
      <c r="K74"/>
    </row>
    <row r="75" spans="1:11" s="10" customFormat="1" ht="15.75" x14ac:dyDescent="0.25">
      <c r="A75" s="35"/>
      <c r="B75" s="36"/>
      <c r="C75" s="36"/>
      <c r="D75" s="35"/>
      <c r="E75" s="5"/>
      <c r="F75"/>
      <c r="G75"/>
      <c r="H75"/>
      <c r="I75"/>
      <c r="J75"/>
      <c r="K75"/>
    </row>
    <row r="76" spans="1:11" s="10" customFormat="1" ht="15.75" x14ac:dyDescent="0.25">
      <c r="A76" s="35"/>
      <c r="B76" s="36"/>
      <c r="C76" s="36"/>
      <c r="D76" s="35"/>
      <c r="E76" s="5"/>
      <c r="F76"/>
      <c r="G76"/>
      <c r="H76"/>
      <c r="I76"/>
      <c r="J76"/>
      <c r="K76"/>
    </row>
    <row r="77" spans="1:11" s="10" customFormat="1" ht="15.75" x14ac:dyDescent="0.25">
      <c r="A77" s="35"/>
      <c r="B77" s="36"/>
      <c r="C77" s="36"/>
      <c r="D77" s="35"/>
      <c r="E77" s="5"/>
      <c r="F77"/>
      <c r="G77"/>
      <c r="H77"/>
      <c r="I77"/>
      <c r="J77"/>
      <c r="K77"/>
    </row>
    <row r="78" spans="1:11" s="10" customFormat="1" ht="15.75" x14ac:dyDescent="0.25">
      <c r="A78" s="35"/>
      <c r="B78" s="36"/>
      <c r="C78" s="36"/>
      <c r="D78" s="35"/>
      <c r="E78" s="5"/>
      <c r="F78"/>
      <c r="G78"/>
      <c r="H78"/>
      <c r="I78"/>
      <c r="J78"/>
      <c r="K78"/>
    </row>
    <row r="79" spans="1:11" s="10" customFormat="1" ht="15.75" x14ac:dyDescent="0.25">
      <c r="A79" s="35"/>
      <c r="B79" s="36"/>
      <c r="C79" s="36"/>
      <c r="D79" s="35"/>
      <c r="E79" s="5"/>
      <c r="F79"/>
      <c r="G79"/>
      <c r="H79"/>
      <c r="I79"/>
      <c r="J79"/>
      <c r="K79"/>
    </row>
    <row r="80" spans="1:11" s="10" customFormat="1" ht="15.75" x14ac:dyDescent="0.25">
      <c r="A80" s="35"/>
      <c r="B80" s="36"/>
      <c r="C80" s="36"/>
      <c r="D80" s="35"/>
      <c r="E80" s="5"/>
      <c r="F80"/>
      <c r="G80"/>
      <c r="H80"/>
      <c r="I80"/>
      <c r="J80"/>
      <c r="K80"/>
    </row>
    <row r="81" spans="1:11" s="10" customFormat="1" ht="15.75" x14ac:dyDescent="0.25">
      <c r="A81" s="35"/>
      <c r="B81" s="36"/>
      <c r="C81" s="36"/>
      <c r="D81" s="5"/>
      <c r="E81" s="5"/>
      <c r="F81"/>
      <c r="G81"/>
      <c r="H81"/>
      <c r="I81"/>
      <c r="J81"/>
      <c r="K81"/>
    </row>
    <row r="82" spans="1:11" s="10" customFormat="1" ht="15.75" x14ac:dyDescent="0.25">
      <c r="A82" s="35"/>
      <c r="B82" s="36"/>
      <c r="C82" s="36"/>
      <c r="D82" s="5"/>
      <c r="E82" s="5"/>
      <c r="F82"/>
      <c r="G82"/>
      <c r="H82"/>
      <c r="I82"/>
      <c r="J82"/>
      <c r="K82"/>
    </row>
    <row r="83" spans="1:11" s="10" customFormat="1" ht="15.75" x14ac:dyDescent="0.25">
      <c r="A83" s="35"/>
      <c r="B83" s="36"/>
      <c r="C83" s="36"/>
      <c r="D83" s="5"/>
      <c r="E83" s="5"/>
      <c r="F83"/>
      <c r="G83"/>
      <c r="H83"/>
      <c r="I83"/>
      <c r="J83"/>
      <c r="K83"/>
    </row>
    <row r="84" spans="1:11" s="10" customFormat="1" ht="15.75" x14ac:dyDescent="0.25">
      <c r="A84" s="35"/>
      <c r="B84" s="36"/>
      <c r="C84" s="36"/>
      <c r="D84" s="5"/>
      <c r="E84" s="5"/>
      <c r="F84"/>
      <c r="G84"/>
      <c r="H84"/>
      <c r="I84"/>
      <c r="J84"/>
      <c r="K84"/>
    </row>
    <row r="85" spans="1:11" s="10" customFormat="1" ht="15.75" x14ac:dyDescent="0.25">
      <c r="A85" s="35"/>
      <c r="B85" s="36"/>
      <c r="C85" s="36"/>
      <c r="D85" s="5"/>
      <c r="E85" s="5"/>
      <c r="F85"/>
      <c r="G85"/>
      <c r="H85"/>
      <c r="I85"/>
      <c r="J85"/>
      <c r="K85"/>
    </row>
    <row r="86" spans="1:11" s="10" customFormat="1" ht="15.75" x14ac:dyDescent="0.25">
      <c r="A86" s="35"/>
      <c r="B86" s="36"/>
      <c r="C86" s="36"/>
      <c r="D86" s="5"/>
      <c r="E86" s="5"/>
      <c r="F86"/>
      <c r="G86"/>
      <c r="H86"/>
      <c r="I86"/>
      <c r="J86"/>
      <c r="K86"/>
    </row>
    <row r="87" spans="1:11" s="10" customFormat="1" ht="15.75" x14ac:dyDescent="0.25">
      <c r="A87" s="35"/>
      <c r="B87" s="36"/>
      <c r="C87" s="36"/>
      <c r="D87" s="5"/>
      <c r="E87" s="5"/>
      <c r="F87"/>
      <c r="G87"/>
      <c r="H87"/>
      <c r="I87"/>
      <c r="J87"/>
      <c r="K87"/>
    </row>
    <row r="88" spans="1:11" s="10" customFormat="1" ht="15.75" x14ac:dyDescent="0.25">
      <c r="A88" s="35"/>
      <c r="B88" s="36"/>
      <c r="C88" s="36"/>
      <c r="D88" s="5"/>
      <c r="E88" s="5"/>
      <c r="F88"/>
      <c r="G88"/>
      <c r="H88"/>
      <c r="I88"/>
      <c r="J88"/>
      <c r="K88"/>
    </row>
    <row r="89" spans="1:11" s="10" customFormat="1" ht="15.75" x14ac:dyDescent="0.25">
      <c r="A89" s="35"/>
      <c r="B89" s="36"/>
      <c r="C89" s="36"/>
      <c r="D89" s="5"/>
      <c r="E89" s="5"/>
      <c r="F89"/>
      <c r="G89"/>
      <c r="H89"/>
      <c r="I89"/>
      <c r="J89"/>
      <c r="K89"/>
    </row>
    <row r="90" spans="1:11" s="10" customFormat="1" ht="15.75" x14ac:dyDescent="0.25">
      <c r="A90" s="35"/>
      <c r="B90" s="36"/>
      <c r="C90" s="36"/>
      <c r="D90" s="5"/>
      <c r="E90" s="5"/>
      <c r="F90"/>
      <c r="G90"/>
      <c r="H90"/>
      <c r="I90"/>
      <c r="J90"/>
      <c r="K90"/>
    </row>
    <row r="91" spans="1:11" s="10" customFormat="1" ht="15.75" x14ac:dyDescent="0.25">
      <c r="A91" s="35"/>
      <c r="B91" s="36"/>
      <c r="C91" s="36"/>
      <c r="D91" s="5"/>
      <c r="E91" s="5"/>
      <c r="F91"/>
      <c r="G91"/>
      <c r="H91"/>
      <c r="I91"/>
      <c r="J91"/>
      <c r="K91"/>
    </row>
    <row r="92" spans="1:11" s="10" customFormat="1" ht="15.75" x14ac:dyDescent="0.25">
      <c r="A92" s="35"/>
      <c r="B92" s="36"/>
      <c r="C92" s="36"/>
      <c r="D92" s="5"/>
      <c r="E92" s="5"/>
      <c r="F92"/>
      <c r="G92"/>
      <c r="H92"/>
      <c r="I92"/>
      <c r="J92"/>
      <c r="K92"/>
    </row>
  </sheetData>
  <autoFilter ref="A11:E11" xr:uid="{00000000-0009-0000-0000-000007000000}">
    <filterColumn colId="2" showButton="0"/>
  </autoFilter>
  <hyperlinks>
    <hyperlink ref="E7" r:id="rId1" xr:uid="{54688F66-D943-4E2C-A770-E5C044158B9F}"/>
    <hyperlink ref="B38" r:id="rId2" xr:uid="{EFE4D1FB-43F9-4043-A293-CE03AE7BB98F}"/>
    <hyperlink ref="B39:B41" r:id="rId3" display="Copper 12-14 мкм" xr:uid="{180BE22C-DC8D-4E8A-AA97-2E63C24AA7F6}"/>
    <hyperlink ref="B42" r:id="rId4" xr:uid="{B3193E54-37F2-441B-AF52-A9F3FAC22753}"/>
    <hyperlink ref="B43:B45" r:id="rId5" display="8-11 мкм / CU 80%, Zn 20 %" xr:uid="{BF075AB3-C5C8-47E4-AB7E-BB87C07BD97C}"/>
  </hyperlinks>
  <printOptions horizontalCentered="1"/>
  <pageMargins left="0.17" right="0.25" top="0.33" bottom="0.18" header="0.3" footer="0.3"/>
  <pageSetup paperSize="9" scale="67" orientation="portrait" horizontalDpi="4294967292" verticalDpi="4294967292" r:id="rId6"/>
  <drawing r:id="rId7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c D A A B Q S w M E F A A C A A g A h H M L U w L 2 g d q n A A A A + A A A A B I A H A B D b 2 5 m a W c v U G F j a 2 F n Z S 5 4 b W w g o h g A K K A U A A A A A A A A A A A A A A A A A A A A A A A A A A A A h Y + x D o I w F E V / h X S n r y A G Q h 5 l c J X E a D S u B C o 0 Q j F t E f 7 N w U / y F y R R 1 M 3 x n p z h 3 M f t j u n Y N s 5 V a C M 7 l R C P M u I I V X S l V F V C e n t y I 5 J y 3 O T F O a + E M 8 n K x K M p E 1 J b e 4 k B h m G g w 4 J 2 u g K f M Q + O 2 X p X 1 K L N y U e W / 2 V X K m N z V Q j C 8 f C K 4 T 4 N I 7 o M A 0 a D y E O Y M W Z S f R V / K q Y M 4 Q f i q m 9 s r w X X v b v d I 8 w T 4 f 2 C P w F Q S w M E F A A C A A g A h H M L U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I R z C 1 M o i k e 4 D g A A A B E A A A A T A B w A R m 9 y b X V s Y X M v U 2 V j d G l v b j E u b S C i G A A o o B Q A A A A A A A A A A A A A A A A A A A A A A A A A A A A r T k 0 u y c z P U w i G 0 I b W A F B L A Q I t A B Q A A g A I A I R z C 1 M C 9 o H a p w A A A P g A A A A S A A A A A A A A A A A A A A A A A A A A A A B D b 2 5 m a W c v U G F j a 2 F n Z S 5 4 b W x Q S w E C L Q A U A A I A C A C E c w t T D 8 r p q 6 Q A A A D p A A A A E w A A A A A A A A A A A A A A A A D z A A A A W 0 N v b n R l b n R f V H l w Z X N d L n h t b F B L A Q I t A B Q A A g A I A I R z C 1 M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B R 2 3 R R Y q 8 U T 4 r x O v A l q B Q I A A A A A A I A A A A A A B B m A A A A A Q A A I A A A A C y e 2 C 3 M l p 0 B R c o k Q p R X 0 w m 5 / H s 8 F C y F X R S M x I w s Q 1 b r A A A A A A 6 A A A A A A g A A I A A A A F 5 a 1 T f Q q Y Z Y o L s P h 5 9 k W I I 5 7 j U t 9 3 y U T Z l j 9 I C j j s b z U A A A A O N t + H K s D A w i r c S u S L u P l s s / 7 B g O s 1 1 u 4 X d e t P Q R 1 2 K X M K H A c B h M J 8 Z f u 5 e g Z f L t t 2 Q O t t n K 7 Z n L 0 y o T 9 u 5 C h d S 5 T q A a k j / H J N r P o x Z u 0 l 4 7 Q A A A A L f 5 k + R + 3 Y c T F r W K K M / H A c a v b v U N B t i H N K 0 3 Y i + 2 F w J P Z V i A T t l C L I 4 9 V u X w c D S x 7 c x 3 h i 9 w R s J + t S W L b 2 U N i I s = < / D a t a M a s h u p > 
</file>

<file path=customXml/itemProps1.xml><?xml version="1.0" encoding="utf-8"?>
<ds:datastoreItem xmlns:ds="http://schemas.openxmlformats.org/officeDocument/2006/customXml" ds:itemID="{5AD24B83-1786-4E01-873C-C46B15ECD087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Весь металл, наличие</vt:lpstr>
      <vt:lpstr>Цены на пружинную проволоку ТУ</vt:lpstr>
      <vt:lpstr>Цены на пр-ку ГОСТ 18143-72</vt:lpstr>
      <vt:lpstr>Порошки</vt:lpstr>
      <vt:lpstr>Н__отмотка_от_1_кг</vt:lpstr>
      <vt:lpstr>Порошки!Область_печати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Максим Лихтаров</dc:creator>
  <cp:lastModifiedBy>Максим Лихтаров</cp:lastModifiedBy>
  <cp:lastPrinted>2021-03-02T08:35:39Z</cp:lastPrinted>
  <dcterms:created xsi:type="dcterms:W3CDTF">2019-10-23T11:34:27Z</dcterms:created>
  <dcterms:modified xsi:type="dcterms:W3CDTF">2024-04-20T19:17:52Z</dcterms:modified>
</cp:coreProperties>
</file>